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BYN форма" sheetId="1" r:id="rId1"/>
  </sheets>
  <definedNames/>
  <calcPr fullCalcOnLoad="1"/>
</workbook>
</file>

<file path=xl/sharedStrings.xml><?xml version="1.0" encoding="utf-8"?>
<sst xmlns="http://schemas.openxmlformats.org/spreadsheetml/2006/main" count="467" uniqueCount="145">
  <si>
    <t>09.00 - 19.00</t>
  </si>
  <si>
    <t>09.00 - 19.10</t>
  </si>
  <si>
    <t>09.00 - 17.00</t>
  </si>
  <si>
    <t>09.00 - 16.20</t>
  </si>
  <si>
    <t>17.40 - 22.00</t>
  </si>
  <si>
    <t>18.00 - 22.00</t>
  </si>
  <si>
    <t>18.00 - 20.00</t>
  </si>
  <si>
    <t>09.00 - 22.00</t>
  </si>
  <si>
    <t>09.00 - 21.00</t>
  </si>
  <si>
    <t>10.00 - 15.20</t>
  </si>
  <si>
    <t>17.00 - 19.40</t>
  </si>
  <si>
    <t>10.00 - 22.00</t>
  </si>
  <si>
    <t>10.00 - 15.40</t>
  </si>
  <si>
    <t>18.00 - 21.00</t>
  </si>
  <si>
    <t>12.00 - 16.00</t>
  </si>
  <si>
    <t>09.00 - 12.30</t>
  </si>
  <si>
    <t>14.00 - 17.30</t>
  </si>
  <si>
    <t>11.00 - 14.30</t>
  </si>
  <si>
    <t>16.00 - 19.30</t>
  </si>
  <si>
    <t>13.00 - 16.30</t>
  </si>
  <si>
    <t>18.00 - 21.55</t>
  </si>
  <si>
    <t>14.00 - 16.45</t>
  </si>
  <si>
    <t>18.00 - 20.45</t>
  </si>
  <si>
    <t>09.00 - 10.30</t>
  </si>
  <si>
    <t>14.00 -17.35</t>
  </si>
  <si>
    <t>10.00 - 11.50</t>
  </si>
  <si>
    <t>14.00 - 16.40</t>
  </si>
  <si>
    <t>10.00 - 11.30</t>
  </si>
  <si>
    <t>14.00 - 17.35</t>
  </si>
  <si>
    <t>16.00 - 20.40</t>
  </si>
  <si>
    <t>16.00 - 20.50</t>
  </si>
  <si>
    <t>10.00 - 14.20</t>
  </si>
  <si>
    <t>09.00 - 18.25</t>
  </si>
  <si>
    <t>14.00 - 18.25</t>
  </si>
  <si>
    <t>14.00 - 19.00</t>
  </si>
  <si>
    <t>15.00 - 16.50</t>
  </si>
  <si>
    <t>19.00 - 21.00</t>
  </si>
  <si>
    <t>13:00 - 20:00</t>
  </si>
  <si>
    <t>14:00 - 16:45</t>
  </si>
  <si>
    <t>13:00 - 16:50</t>
  </si>
  <si>
    <t>10.30 - 19.10</t>
  </si>
  <si>
    <t>17.00 - 19.10</t>
  </si>
  <si>
    <t>10.30 - 19.00</t>
  </si>
  <si>
    <t>17.00 - 19.00</t>
  </si>
  <si>
    <t>10.30 - 18.15</t>
  </si>
  <si>
    <t>16.00 - 18.15</t>
  </si>
  <si>
    <t>10.00 - 14.00</t>
  </si>
  <si>
    <t>09.00 - 14.35</t>
  </si>
  <si>
    <t>09.00 - 18.30</t>
  </si>
  <si>
    <t>09.00 - 17.15</t>
  </si>
  <si>
    <t>09.00 - 14.45</t>
  </si>
  <si>
    <t>09.00 - 16.40</t>
  </si>
  <si>
    <t>09.00 - 19.30</t>
  </si>
  <si>
    <t>09.00 - 16.15</t>
  </si>
  <si>
    <t>10.00 - 20.00</t>
  </si>
  <si>
    <t>10.00 - 21.00</t>
  </si>
  <si>
    <t>10.00 - 20.10</t>
  </si>
  <si>
    <t>16.00 - 20.20</t>
  </si>
  <si>
    <t>10.00 - 23.10</t>
  </si>
  <si>
    <t>17.00 - 23.10</t>
  </si>
  <si>
    <t>11.00 - 13.40</t>
  </si>
  <si>
    <t>18.00 - 19.20</t>
  </si>
  <si>
    <t>11.00 - 14.10</t>
  </si>
  <si>
    <t>18.00 - 20.40</t>
  </si>
  <si>
    <t>11.00 - 13.30</t>
  </si>
  <si>
    <t>18.00 - 20.30</t>
  </si>
  <si>
    <t>11.00 - 13.20</t>
  </si>
  <si>
    <t>13.00 - 15.00</t>
  </si>
  <si>
    <t>13.00 - 15.45</t>
  </si>
  <si>
    <t>17.00 - 20.15</t>
  </si>
  <si>
    <t>09.00 - 13.50</t>
  </si>
  <si>
    <t>15.30 - 19.05</t>
  </si>
  <si>
    <t>09.00 - 13.25</t>
  </si>
  <si>
    <t>15.00 - 18.15</t>
  </si>
  <si>
    <t>14.00 - 21.45</t>
  </si>
  <si>
    <t>14.00 - 22.30</t>
  </si>
  <si>
    <t>16.00 - 18.55</t>
  </si>
  <si>
    <t>12.00 - 15.20</t>
  </si>
  <si>
    <t>12.30 - 15.30</t>
  </si>
  <si>
    <t>12.00 - 17.00</t>
  </si>
  <si>
    <t>20.00 - 01.00</t>
  </si>
  <si>
    <t>A</t>
  </si>
  <si>
    <t>B</t>
  </si>
  <si>
    <t>C</t>
  </si>
  <si>
    <t>∑</t>
  </si>
  <si>
    <t>-</t>
  </si>
  <si>
    <t>14.00 - 17.00</t>
  </si>
  <si>
    <t>18.30 - 21.30</t>
  </si>
  <si>
    <t>18.30 - 20.30</t>
  </si>
  <si>
    <t>Дата</t>
  </si>
  <si>
    <t>Время</t>
  </si>
  <si>
    <t>Раунд</t>
  </si>
  <si>
    <t>Стоимость билета</t>
  </si>
  <si>
    <t>Общее кол-во билетов по заявке</t>
  </si>
  <si>
    <t>Комментарии</t>
  </si>
  <si>
    <t>Церемония открытия:</t>
  </si>
  <si>
    <t>Церемония закрытия:</t>
  </si>
  <si>
    <t>Стрельба из лука:</t>
  </si>
  <si>
    <t>Легкая атлетика:</t>
  </si>
  <si>
    <t>Бадминтон:</t>
  </si>
  <si>
    <t>Баскетбол 3х3:</t>
  </si>
  <si>
    <t>Пляжный футбол:</t>
  </si>
  <si>
    <t>Бокс:</t>
  </si>
  <si>
    <t>Гребля на байдарках и каноэ:</t>
  </si>
  <si>
    <t>Велоспорт. Трек:</t>
  </si>
  <si>
    <t>Велоспорт. Шоссе:</t>
  </si>
  <si>
    <t>Гимнастика:</t>
  </si>
  <si>
    <t>Дзюдо:</t>
  </si>
  <si>
    <t>Каратэ:</t>
  </si>
  <si>
    <t>Самбо:</t>
  </si>
  <si>
    <t>Пулевая и стендовая стрельба:</t>
  </si>
  <si>
    <t>Настольный теннис:</t>
  </si>
  <si>
    <t>Борьба:</t>
  </si>
  <si>
    <t>целый день</t>
  </si>
  <si>
    <t>прыжки на батуте</t>
  </si>
  <si>
    <t>прыжки на батуте и аэробика</t>
  </si>
  <si>
    <t xml:space="preserve">спортивная гимнастика </t>
  </si>
  <si>
    <t>только пулевая стрельба</t>
  </si>
  <si>
    <t>Предварит-ый</t>
  </si>
  <si>
    <t>Полуфиналы</t>
  </si>
  <si>
    <t>Финалы</t>
  </si>
  <si>
    <t>Финалы + финалы</t>
  </si>
  <si>
    <t>художеств. гимнастика и акробатика</t>
  </si>
  <si>
    <t>Индивид-ые финалы</t>
  </si>
  <si>
    <t>Предварит-ый + финалы</t>
  </si>
  <si>
    <t>Номер сессии</t>
  </si>
  <si>
    <t>Контактный телефон:</t>
  </si>
  <si>
    <t>Заявка на приобретение билетов на II Европейские игры 2019 года</t>
  </si>
  <si>
    <t>Заявка на приобретения билетов на II Европейские игры 2019 года</t>
  </si>
  <si>
    <t>09.40 - 22.00</t>
  </si>
  <si>
    <t>14.00 - 19.05</t>
  </si>
  <si>
    <t>17.00 - 20.50</t>
  </si>
  <si>
    <t>Плей-офф 5-8 места</t>
  </si>
  <si>
    <t>вечер. сессия</t>
  </si>
  <si>
    <t>Количество билетов</t>
  </si>
  <si>
    <t>Название организации:</t>
  </si>
  <si>
    <t>ФИО подписывающего лица:</t>
  </si>
  <si>
    <t>на основании чего действует:</t>
  </si>
  <si>
    <t>15.20 - 22.00</t>
  </si>
  <si>
    <t>09.40 - 14.00</t>
  </si>
  <si>
    <t>Юридический адрес и
Банковские реквизиты организации:</t>
  </si>
  <si>
    <t>ЗАЯВКУ просьба выслать на bn@ticketpro.by</t>
  </si>
  <si>
    <t>Если вы хотите узнать наличие билетов, схемы площадок, стоимости билетов, Вы можете данную информацию посмотреть на сайте по продаже билетов:</t>
  </si>
  <si>
    <t>www.minsk2019.ticketpro.by</t>
  </si>
  <si>
    <t>Внимание! Строки на виды спорта что вас НЕ интересуют, можно удалить!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</si>
</sst>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47" fillId="0" borderId="10" xfId="0" applyNumberFormat="1" applyFont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6" fillId="0" borderId="13" xfId="0" applyNumberFormat="1" applyFont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/>
    </xf>
    <xf numFmtId="1" fontId="47" fillId="0" borderId="1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/>
    </xf>
    <xf numFmtId="3" fontId="46" fillId="33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3" fontId="47" fillId="33" borderId="21" xfId="0" applyNumberFormat="1" applyFont="1" applyFill="1" applyBorder="1" applyAlignment="1">
      <alignment horizontal="center" vertical="center"/>
    </xf>
    <xf numFmtId="3" fontId="47" fillId="0" borderId="2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33" fillId="0" borderId="15" xfId="42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3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sk2019.ticketpro.b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4.8515625" style="0" customWidth="1"/>
    <col min="2" max="2" width="7.57421875" style="0" customWidth="1"/>
    <col min="3" max="3" width="9.140625" style="0" customWidth="1"/>
    <col min="4" max="4" width="12.421875" style="0" customWidth="1"/>
    <col min="5" max="10" width="5.421875" style="0" customWidth="1"/>
    <col min="11" max="12" width="6.421875" style="0" customWidth="1"/>
    <col min="13" max="13" width="22.8515625" style="0" customWidth="1"/>
    <col min="19" max="19" width="14.28125" style="0" customWidth="1"/>
  </cols>
  <sheetData>
    <row r="1" spans="1:19" ht="21">
      <c r="A1" s="104" t="s">
        <v>127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O1" s="91" t="s">
        <v>141</v>
      </c>
      <c r="P1" s="92"/>
      <c r="Q1" s="92"/>
      <c r="R1" s="92"/>
      <c r="S1" s="93"/>
    </row>
    <row r="2" spans="4:19" ht="15">
      <c r="D2" s="15"/>
      <c r="E2" s="15"/>
      <c r="F2" s="15"/>
      <c r="G2" s="15"/>
      <c r="H2" s="15"/>
      <c r="I2" s="15"/>
      <c r="J2" s="15"/>
      <c r="K2" s="15"/>
      <c r="L2" s="15"/>
      <c r="O2" s="26"/>
      <c r="P2" s="27"/>
      <c r="Q2" s="27"/>
      <c r="R2" s="27"/>
      <c r="S2" s="28"/>
    </row>
    <row r="3" spans="1:19" ht="31.5" customHeight="1">
      <c r="A3" s="101" t="s">
        <v>135</v>
      </c>
      <c r="B3" s="101"/>
      <c r="C3" s="101"/>
      <c r="D3" s="105"/>
      <c r="E3" s="105"/>
      <c r="F3" s="105"/>
      <c r="G3" s="105"/>
      <c r="H3" s="105"/>
      <c r="I3" s="105"/>
      <c r="J3" s="105"/>
      <c r="K3" s="105"/>
      <c r="L3" s="105"/>
      <c r="M3" s="105"/>
      <c r="O3" s="94" t="s">
        <v>142</v>
      </c>
      <c r="P3" s="95"/>
      <c r="Q3" s="95"/>
      <c r="R3" s="95"/>
      <c r="S3" s="96"/>
    </row>
    <row r="4" spans="1:19" ht="15">
      <c r="A4" s="62"/>
      <c r="B4" s="62"/>
      <c r="C4" s="62"/>
      <c r="O4" s="94"/>
      <c r="P4" s="95"/>
      <c r="Q4" s="95"/>
      <c r="R4" s="95"/>
      <c r="S4" s="96"/>
    </row>
    <row r="5" spans="1:19" ht="46.5" customHeight="1">
      <c r="A5" s="101" t="s">
        <v>140</v>
      </c>
      <c r="B5" s="101"/>
      <c r="C5" s="101"/>
      <c r="D5" s="105"/>
      <c r="E5" s="105"/>
      <c r="F5" s="105"/>
      <c r="G5" s="105"/>
      <c r="H5" s="105"/>
      <c r="I5" s="105"/>
      <c r="J5" s="105"/>
      <c r="K5" s="105"/>
      <c r="L5" s="105"/>
      <c r="M5" s="105"/>
      <c r="O5" s="94"/>
      <c r="P5" s="95"/>
      <c r="Q5" s="95"/>
      <c r="R5" s="95"/>
      <c r="S5" s="96"/>
    </row>
    <row r="6" spans="1:19" ht="1.5" customHeight="1" hidden="1">
      <c r="A6" s="62"/>
      <c r="B6" s="62"/>
      <c r="C6" s="62"/>
      <c r="D6" s="98"/>
      <c r="E6" s="98"/>
      <c r="F6" s="98"/>
      <c r="G6" s="98"/>
      <c r="H6" s="98"/>
      <c r="I6" s="98"/>
      <c r="J6" s="98"/>
      <c r="K6" s="98"/>
      <c r="L6" s="98"/>
      <c r="M6" s="98"/>
      <c r="O6" s="29"/>
      <c r="P6" s="15"/>
      <c r="Q6" s="15"/>
      <c r="R6" s="15"/>
      <c r="S6" s="30"/>
    </row>
    <row r="7" spans="1:19" ht="15" customHeight="1">
      <c r="A7" s="62"/>
      <c r="B7" s="62"/>
      <c r="C7" s="62"/>
      <c r="D7" s="19"/>
      <c r="E7" s="19"/>
      <c r="F7" s="19"/>
      <c r="G7" s="19"/>
      <c r="H7" s="19"/>
      <c r="I7" s="19"/>
      <c r="J7" s="19"/>
      <c r="K7" s="19"/>
      <c r="L7" s="19"/>
      <c r="M7" s="19"/>
      <c r="O7" s="97" t="s">
        <v>143</v>
      </c>
      <c r="P7" s="98"/>
      <c r="Q7" s="98"/>
      <c r="R7" s="98"/>
      <c r="S7" s="99"/>
    </row>
    <row r="8" spans="1:19" ht="19.5" customHeight="1" thickBot="1">
      <c r="A8" s="103" t="s">
        <v>136</v>
      </c>
      <c r="B8" s="103"/>
      <c r="C8" s="103"/>
      <c r="D8" s="102"/>
      <c r="E8" s="102"/>
      <c r="F8" s="102"/>
      <c r="G8" s="102"/>
      <c r="H8" s="102"/>
      <c r="I8" s="102"/>
      <c r="J8" s="102"/>
      <c r="K8" s="102"/>
      <c r="L8" s="102"/>
      <c r="M8" s="102"/>
      <c r="O8" s="31"/>
      <c r="P8" s="32"/>
      <c r="Q8" s="32"/>
      <c r="R8" s="32"/>
      <c r="S8" s="33"/>
    </row>
    <row r="9" spans="1:13" ht="6" customHeight="1">
      <c r="A9" s="63"/>
      <c r="B9" s="63"/>
      <c r="C9" s="63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9" ht="24" customHeight="1">
      <c r="A10" s="103" t="s">
        <v>137</v>
      </c>
      <c r="B10" s="103"/>
      <c r="C10" s="103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O10" s="100" t="s">
        <v>144</v>
      </c>
      <c r="P10" s="100"/>
      <c r="Q10" s="100"/>
      <c r="R10" s="100"/>
      <c r="S10" s="100"/>
    </row>
    <row r="11" spans="1:19" ht="9" customHeight="1">
      <c r="A11" s="62"/>
      <c r="B11" s="62"/>
      <c r="C11" s="62"/>
      <c r="O11" s="100"/>
      <c r="P11" s="100"/>
      <c r="Q11" s="100"/>
      <c r="R11" s="100"/>
      <c r="S11" s="100"/>
    </row>
    <row r="12" spans="1:19" ht="15">
      <c r="A12" s="101" t="s">
        <v>126</v>
      </c>
      <c r="B12" s="101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O12" s="100"/>
      <c r="P12" s="100"/>
      <c r="Q12" s="100"/>
      <c r="R12" s="100"/>
      <c r="S12" s="100"/>
    </row>
    <row r="13" ht="6.75" customHeight="1"/>
    <row r="14" ht="9" customHeight="1" thickBot="1"/>
    <row r="15" spans="1:13" ht="15.75" thickBot="1">
      <c r="A15" s="64" t="s">
        <v>128</v>
      </c>
      <c r="B15" s="65"/>
      <c r="C15" s="65"/>
      <c r="D15" s="65"/>
      <c r="E15" s="66"/>
      <c r="F15" s="66"/>
      <c r="G15" s="66"/>
      <c r="H15" s="66"/>
      <c r="I15" s="66"/>
      <c r="J15" s="66"/>
      <c r="K15" s="65"/>
      <c r="L15" s="65"/>
      <c r="M15" s="67"/>
    </row>
    <row r="16" spans="1:13" ht="40.5" customHeight="1">
      <c r="A16" s="71" t="s">
        <v>125</v>
      </c>
      <c r="B16" s="82" t="s">
        <v>89</v>
      </c>
      <c r="C16" s="82" t="s">
        <v>90</v>
      </c>
      <c r="D16" s="74" t="s">
        <v>91</v>
      </c>
      <c r="E16" s="68" t="s">
        <v>92</v>
      </c>
      <c r="F16" s="69"/>
      <c r="G16" s="70"/>
      <c r="H16" s="83" t="s">
        <v>134</v>
      </c>
      <c r="I16" s="84"/>
      <c r="J16" s="85"/>
      <c r="K16" s="77" t="s">
        <v>93</v>
      </c>
      <c r="L16" s="72" t="s">
        <v>84</v>
      </c>
      <c r="M16" s="73" t="s">
        <v>94</v>
      </c>
    </row>
    <row r="17" spans="1:13" ht="15">
      <c r="A17" s="71"/>
      <c r="B17" s="82"/>
      <c r="C17" s="82"/>
      <c r="D17" s="74"/>
      <c r="E17" s="47" t="s">
        <v>81</v>
      </c>
      <c r="F17" s="24" t="s">
        <v>82</v>
      </c>
      <c r="G17" s="23" t="s">
        <v>83</v>
      </c>
      <c r="H17" s="47" t="s">
        <v>81</v>
      </c>
      <c r="I17" s="24" t="s">
        <v>82</v>
      </c>
      <c r="J17" s="23" t="s">
        <v>83</v>
      </c>
      <c r="K17" s="77"/>
      <c r="L17" s="72"/>
      <c r="M17" s="73"/>
    </row>
    <row r="18" spans="1:13" ht="15">
      <c r="A18" s="75" t="s">
        <v>95</v>
      </c>
      <c r="B18" s="76"/>
      <c r="C18" s="76"/>
      <c r="D18" s="40"/>
      <c r="E18" s="48"/>
      <c r="F18" s="1"/>
      <c r="G18" s="2"/>
      <c r="H18" s="48"/>
      <c r="I18" s="1"/>
      <c r="J18" s="2"/>
      <c r="K18" s="45"/>
      <c r="L18" s="1"/>
      <c r="M18" s="2"/>
    </row>
    <row r="19" spans="1:13" ht="15">
      <c r="A19" s="3">
        <v>1</v>
      </c>
      <c r="B19" s="11">
        <v>43637</v>
      </c>
      <c r="C19" s="12" t="s">
        <v>80</v>
      </c>
      <c r="D19" s="41" t="s">
        <v>85</v>
      </c>
      <c r="E19" s="49">
        <v>300</v>
      </c>
      <c r="F19" s="4">
        <v>220</v>
      </c>
      <c r="G19" s="50">
        <v>150</v>
      </c>
      <c r="H19" s="51">
        <v>0</v>
      </c>
      <c r="I19" s="22">
        <v>0</v>
      </c>
      <c r="J19" s="5">
        <v>0</v>
      </c>
      <c r="K19" s="55">
        <f>SUM(H19:J19)</f>
        <v>0</v>
      </c>
      <c r="L19" s="34">
        <f>E19*H19+F19*I19+G19*J19</f>
        <v>0</v>
      </c>
      <c r="M19" s="5"/>
    </row>
    <row r="20" spans="1:13" ht="15">
      <c r="A20" s="75" t="s">
        <v>96</v>
      </c>
      <c r="B20" s="76"/>
      <c r="C20" s="76"/>
      <c r="D20" s="40"/>
      <c r="E20" s="48"/>
      <c r="F20" s="1"/>
      <c r="G20" s="2"/>
      <c r="H20" s="48"/>
      <c r="I20" s="1"/>
      <c r="J20" s="2"/>
      <c r="K20" s="56"/>
      <c r="L20" s="35"/>
      <c r="M20" s="2"/>
    </row>
    <row r="21" spans="1:13" ht="15">
      <c r="A21" s="3">
        <v>1</v>
      </c>
      <c r="B21" s="11">
        <v>43646</v>
      </c>
      <c r="C21" s="12" t="s">
        <v>80</v>
      </c>
      <c r="D21" s="41" t="s">
        <v>85</v>
      </c>
      <c r="E21" s="49">
        <v>150</v>
      </c>
      <c r="F21" s="4">
        <v>110</v>
      </c>
      <c r="G21" s="50">
        <v>70</v>
      </c>
      <c r="H21" s="51">
        <v>0</v>
      </c>
      <c r="I21" s="22">
        <v>0</v>
      </c>
      <c r="J21" s="5">
        <v>0</v>
      </c>
      <c r="K21" s="55">
        <f>SUM(H21:J21)</f>
        <v>0</v>
      </c>
      <c r="L21" s="34">
        <f>E21*H21+F21*I21+G21*J21</f>
        <v>0</v>
      </c>
      <c r="M21" s="5"/>
    </row>
    <row r="22" spans="1:13" ht="15">
      <c r="A22" s="78" t="s">
        <v>97</v>
      </c>
      <c r="B22" s="81"/>
      <c r="C22" s="81"/>
      <c r="D22" s="42"/>
      <c r="E22" s="48"/>
      <c r="F22" s="1"/>
      <c r="G22" s="2"/>
      <c r="H22" s="48"/>
      <c r="I22" s="1"/>
      <c r="J22" s="2"/>
      <c r="K22" s="56"/>
      <c r="L22" s="35"/>
      <c r="M22" s="2"/>
    </row>
    <row r="23" spans="1:13" ht="15">
      <c r="A23" s="3">
        <v>1</v>
      </c>
      <c r="B23" s="11">
        <v>43638</v>
      </c>
      <c r="C23" s="12" t="s">
        <v>0</v>
      </c>
      <c r="D23" s="41" t="s">
        <v>120</v>
      </c>
      <c r="E23" s="51">
        <v>15</v>
      </c>
      <c r="F23" s="22" t="s">
        <v>85</v>
      </c>
      <c r="G23" s="5" t="s">
        <v>85</v>
      </c>
      <c r="H23" s="51">
        <v>0</v>
      </c>
      <c r="I23" s="22" t="s">
        <v>85</v>
      </c>
      <c r="J23" s="5" t="s">
        <v>85</v>
      </c>
      <c r="K23" s="55">
        <f>H23</f>
        <v>0</v>
      </c>
      <c r="L23" s="34">
        <f aca="true" t="shared" si="0" ref="L23:L28">H23*E23</f>
        <v>0</v>
      </c>
      <c r="M23" s="5"/>
    </row>
    <row r="24" spans="1:13" ht="15">
      <c r="A24" s="3">
        <v>2</v>
      </c>
      <c r="B24" s="11">
        <v>43639</v>
      </c>
      <c r="C24" s="12" t="s">
        <v>1</v>
      </c>
      <c r="D24" s="41" t="s">
        <v>120</v>
      </c>
      <c r="E24" s="51">
        <v>15</v>
      </c>
      <c r="F24" s="22" t="s">
        <v>85</v>
      </c>
      <c r="G24" s="5" t="s">
        <v>85</v>
      </c>
      <c r="H24" s="51">
        <v>0</v>
      </c>
      <c r="I24" s="22" t="s">
        <v>85</v>
      </c>
      <c r="J24" s="5" t="s">
        <v>85</v>
      </c>
      <c r="K24" s="55">
        <f>H24</f>
        <v>0</v>
      </c>
      <c r="L24" s="34">
        <f t="shared" si="0"/>
        <v>0</v>
      </c>
      <c r="M24" s="5"/>
    </row>
    <row r="25" spans="1:13" ht="15">
      <c r="A25" s="3">
        <v>3</v>
      </c>
      <c r="B25" s="11">
        <v>43640</v>
      </c>
      <c r="C25" s="12" t="s">
        <v>2</v>
      </c>
      <c r="D25" s="41" t="s">
        <v>118</v>
      </c>
      <c r="E25" s="51">
        <v>7</v>
      </c>
      <c r="F25" s="22" t="s">
        <v>85</v>
      </c>
      <c r="G25" s="5" t="s">
        <v>85</v>
      </c>
      <c r="H25" s="51">
        <v>0</v>
      </c>
      <c r="I25" s="22" t="s">
        <v>85</v>
      </c>
      <c r="J25" s="5" t="s">
        <v>85</v>
      </c>
      <c r="K25" s="55">
        <f>H25</f>
        <v>0</v>
      </c>
      <c r="L25" s="34">
        <f t="shared" si="0"/>
        <v>0</v>
      </c>
      <c r="M25" s="5"/>
    </row>
    <row r="26" spans="1:13" ht="15">
      <c r="A26" s="3">
        <v>4</v>
      </c>
      <c r="B26" s="11">
        <v>43641</v>
      </c>
      <c r="C26" s="12" t="s">
        <v>2</v>
      </c>
      <c r="D26" s="41" t="s">
        <v>118</v>
      </c>
      <c r="E26" s="51">
        <v>7</v>
      </c>
      <c r="F26" s="22" t="s">
        <v>85</v>
      </c>
      <c r="G26" s="5" t="s">
        <v>85</v>
      </c>
      <c r="H26" s="51">
        <v>0</v>
      </c>
      <c r="I26" s="22" t="s">
        <v>85</v>
      </c>
      <c r="J26" s="5" t="s">
        <v>85</v>
      </c>
      <c r="K26" s="55">
        <f>H26</f>
        <v>0</v>
      </c>
      <c r="L26" s="34">
        <f t="shared" si="0"/>
        <v>0</v>
      </c>
      <c r="M26" s="5"/>
    </row>
    <row r="27" spans="1:13" ht="15">
      <c r="A27" s="3">
        <v>5</v>
      </c>
      <c r="B27" s="11">
        <v>43642</v>
      </c>
      <c r="C27" s="12" t="s">
        <v>3</v>
      </c>
      <c r="D27" s="41" t="s">
        <v>120</v>
      </c>
      <c r="E27" s="51">
        <v>15</v>
      </c>
      <c r="F27" s="22" t="s">
        <v>85</v>
      </c>
      <c r="G27" s="5" t="s">
        <v>85</v>
      </c>
      <c r="H27" s="51">
        <v>0</v>
      </c>
      <c r="I27" s="22" t="s">
        <v>85</v>
      </c>
      <c r="J27" s="5" t="s">
        <v>85</v>
      </c>
      <c r="K27" s="55">
        <f>H27</f>
        <v>0</v>
      </c>
      <c r="L27" s="34">
        <f t="shared" si="0"/>
        <v>0</v>
      </c>
      <c r="M27" s="5"/>
    </row>
    <row r="28" spans="1:13" ht="15">
      <c r="A28" s="3">
        <v>6</v>
      </c>
      <c r="B28" s="11">
        <v>43643</v>
      </c>
      <c r="C28" s="12" t="s">
        <v>3</v>
      </c>
      <c r="D28" s="41" t="s">
        <v>120</v>
      </c>
      <c r="E28" s="51">
        <v>15</v>
      </c>
      <c r="F28" s="22" t="s">
        <v>85</v>
      </c>
      <c r="G28" s="5" t="s">
        <v>85</v>
      </c>
      <c r="H28" s="51">
        <v>0</v>
      </c>
      <c r="I28" s="22" t="s">
        <v>85</v>
      </c>
      <c r="J28" s="5" t="s">
        <v>85</v>
      </c>
      <c r="K28" s="55">
        <f>H28</f>
        <v>0</v>
      </c>
      <c r="L28" s="34">
        <f t="shared" si="0"/>
        <v>0</v>
      </c>
      <c r="M28" s="5"/>
    </row>
    <row r="29" spans="1:13" ht="15">
      <c r="A29" s="78" t="s">
        <v>98</v>
      </c>
      <c r="B29" s="81"/>
      <c r="C29" s="81"/>
      <c r="D29" s="42"/>
      <c r="E29" s="48"/>
      <c r="F29" s="1"/>
      <c r="G29" s="2"/>
      <c r="H29" s="48"/>
      <c r="I29" s="1"/>
      <c r="J29" s="2"/>
      <c r="K29" s="56"/>
      <c r="L29" s="35"/>
      <c r="M29" s="2"/>
    </row>
    <row r="30" spans="1:13" ht="22.5">
      <c r="A30" s="3">
        <v>1</v>
      </c>
      <c r="B30" s="11">
        <v>43639</v>
      </c>
      <c r="C30" s="12" t="s">
        <v>129</v>
      </c>
      <c r="D30" s="43" t="s">
        <v>123</v>
      </c>
      <c r="E30" s="51">
        <v>30</v>
      </c>
      <c r="F30" s="22">
        <v>24</v>
      </c>
      <c r="G30" s="5">
        <v>17</v>
      </c>
      <c r="H30" s="51">
        <v>0</v>
      </c>
      <c r="I30" s="22">
        <v>0</v>
      </c>
      <c r="J30" s="5">
        <v>0</v>
      </c>
      <c r="K30" s="55">
        <f>SUM(H30:J30)</f>
        <v>0</v>
      </c>
      <c r="L30" s="34">
        <f aca="true" t="shared" si="1" ref="L30:L35">E30*H30+F30*I30+G30*J30</f>
        <v>0</v>
      </c>
      <c r="M30" s="5" t="s">
        <v>113</v>
      </c>
    </row>
    <row r="31" spans="1:13" ht="22.5">
      <c r="A31" s="3"/>
      <c r="B31" s="21">
        <v>43639</v>
      </c>
      <c r="C31" s="20" t="s">
        <v>138</v>
      </c>
      <c r="D31" s="43" t="s">
        <v>123</v>
      </c>
      <c r="E31" s="51">
        <v>18</v>
      </c>
      <c r="F31" s="22">
        <v>14</v>
      </c>
      <c r="G31" s="5">
        <v>10</v>
      </c>
      <c r="H31" s="51">
        <v>0</v>
      </c>
      <c r="I31" s="22">
        <v>0</v>
      </c>
      <c r="J31" s="5">
        <v>0</v>
      </c>
      <c r="K31" s="55">
        <f>SUM(H31:J31)</f>
        <v>0</v>
      </c>
      <c r="L31" s="34">
        <f t="shared" si="1"/>
        <v>0</v>
      </c>
      <c r="M31" s="5" t="s">
        <v>133</v>
      </c>
    </row>
    <row r="32" spans="1:13" ht="15">
      <c r="A32" s="3"/>
      <c r="B32" s="21">
        <v>43641</v>
      </c>
      <c r="C32" s="20" t="s">
        <v>139</v>
      </c>
      <c r="D32" s="41" t="s">
        <v>118</v>
      </c>
      <c r="E32" s="51">
        <v>12</v>
      </c>
      <c r="F32" s="22">
        <v>10</v>
      </c>
      <c r="G32" s="5">
        <v>7</v>
      </c>
      <c r="H32" s="51">
        <v>0</v>
      </c>
      <c r="I32" s="22">
        <v>0</v>
      </c>
      <c r="J32" s="5">
        <v>0</v>
      </c>
      <c r="K32" s="55">
        <f>SUM(H32:J32)</f>
        <v>0</v>
      </c>
      <c r="L32" s="34">
        <f t="shared" si="1"/>
        <v>0</v>
      </c>
      <c r="M32" s="5"/>
    </row>
    <row r="33" spans="1:13" ht="15">
      <c r="A33" s="3">
        <v>4</v>
      </c>
      <c r="B33" s="11">
        <v>43641</v>
      </c>
      <c r="C33" s="12" t="s">
        <v>4</v>
      </c>
      <c r="D33" s="41" t="s">
        <v>118</v>
      </c>
      <c r="E33" s="51">
        <v>18</v>
      </c>
      <c r="F33" s="22">
        <v>14</v>
      </c>
      <c r="G33" s="5">
        <v>10</v>
      </c>
      <c r="H33" s="51">
        <v>0</v>
      </c>
      <c r="I33" s="22">
        <v>0</v>
      </c>
      <c r="J33" s="5">
        <v>0</v>
      </c>
      <c r="K33" s="55">
        <f>SUM(H33:J33)</f>
        <v>0</v>
      </c>
      <c r="L33" s="34">
        <f t="shared" si="1"/>
        <v>0</v>
      </c>
      <c r="M33" s="5"/>
    </row>
    <row r="34" spans="1:13" ht="15">
      <c r="A34" s="3">
        <v>5</v>
      </c>
      <c r="B34" s="11">
        <v>43642</v>
      </c>
      <c r="C34" s="12" t="s">
        <v>4</v>
      </c>
      <c r="D34" s="41" t="s">
        <v>119</v>
      </c>
      <c r="E34" s="51">
        <v>18</v>
      </c>
      <c r="F34" s="22">
        <v>14</v>
      </c>
      <c r="G34" s="5">
        <v>10</v>
      </c>
      <c r="H34" s="51">
        <v>0</v>
      </c>
      <c r="I34" s="22">
        <v>0</v>
      </c>
      <c r="J34" s="5">
        <v>0</v>
      </c>
      <c r="K34" s="55">
        <f>SUM(H34:J34)</f>
        <v>0</v>
      </c>
      <c r="L34" s="34">
        <f t="shared" si="1"/>
        <v>0</v>
      </c>
      <c r="M34" s="5"/>
    </row>
    <row r="35" spans="1:13" ht="15">
      <c r="A35" s="3">
        <v>6</v>
      </c>
      <c r="B35" s="11">
        <v>43644</v>
      </c>
      <c r="C35" s="12" t="s">
        <v>6</v>
      </c>
      <c r="D35" s="41" t="s">
        <v>120</v>
      </c>
      <c r="E35" s="51">
        <v>30</v>
      </c>
      <c r="F35" s="22">
        <v>20</v>
      </c>
      <c r="G35" s="52">
        <v>12</v>
      </c>
      <c r="H35" s="60">
        <v>0</v>
      </c>
      <c r="I35" s="25">
        <v>0</v>
      </c>
      <c r="J35" s="52">
        <v>0</v>
      </c>
      <c r="K35" s="57">
        <f>SUM(H35:J35)</f>
        <v>0</v>
      </c>
      <c r="L35" s="36">
        <f t="shared" si="1"/>
        <v>0</v>
      </c>
      <c r="M35" s="5"/>
    </row>
    <row r="36" spans="1:13" ht="15">
      <c r="A36" s="78" t="s">
        <v>99</v>
      </c>
      <c r="B36" s="79"/>
      <c r="C36" s="79"/>
      <c r="D36" s="44"/>
      <c r="E36" s="17"/>
      <c r="F36" s="6"/>
      <c r="G36" s="16"/>
      <c r="H36" s="17"/>
      <c r="I36" s="6"/>
      <c r="J36" s="16"/>
      <c r="K36" s="58"/>
      <c r="L36" s="37"/>
      <c r="M36" s="16"/>
    </row>
    <row r="37" spans="1:13" ht="15">
      <c r="A37" s="3">
        <v>1</v>
      </c>
      <c r="B37" s="11">
        <v>43640</v>
      </c>
      <c r="C37" s="12" t="s">
        <v>7</v>
      </c>
      <c r="D37" s="41" t="s">
        <v>118</v>
      </c>
      <c r="E37" s="51">
        <v>10</v>
      </c>
      <c r="F37" s="22">
        <v>7</v>
      </c>
      <c r="G37" s="5" t="s">
        <v>85</v>
      </c>
      <c r="H37" s="51">
        <v>0</v>
      </c>
      <c r="I37" s="22">
        <v>0</v>
      </c>
      <c r="J37" s="5">
        <v>0</v>
      </c>
      <c r="K37" s="55">
        <f>SUM(H37:J37)</f>
        <v>0</v>
      </c>
      <c r="L37" s="34">
        <f aca="true" t="shared" si="2" ref="L37:L46">E37*H37+F37*I37</f>
        <v>0</v>
      </c>
      <c r="M37" s="5"/>
    </row>
    <row r="38" spans="1:13" ht="15">
      <c r="A38" s="3">
        <v>2</v>
      </c>
      <c r="B38" s="11">
        <v>43641</v>
      </c>
      <c r="C38" s="12" t="s">
        <v>7</v>
      </c>
      <c r="D38" s="41" t="s">
        <v>118</v>
      </c>
      <c r="E38" s="51">
        <v>10</v>
      </c>
      <c r="F38" s="22">
        <v>7</v>
      </c>
      <c r="G38" s="5" t="s">
        <v>85</v>
      </c>
      <c r="H38" s="51">
        <v>0</v>
      </c>
      <c r="I38" s="22">
        <v>0</v>
      </c>
      <c r="J38" s="5">
        <v>0</v>
      </c>
      <c r="K38" s="55">
        <f aca="true" t="shared" si="3" ref="K38:K46">SUM(H38:J38)</f>
        <v>0</v>
      </c>
      <c r="L38" s="34">
        <f t="shared" si="2"/>
        <v>0</v>
      </c>
      <c r="M38" s="5"/>
    </row>
    <row r="39" spans="1:13" ht="15">
      <c r="A39" s="3">
        <v>3</v>
      </c>
      <c r="B39" s="11">
        <v>43642</v>
      </c>
      <c r="C39" s="12" t="s">
        <v>8</v>
      </c>
      <c r="D39" s="41" t="s">
        <v>118</v>
      </c>
      <c r="E39" s="51">
        <v>10</v>
      </c>
      <c r="F39" s="22">
        <v>7</v>
      </c>
      <c r="G39" s="5" t="s">
        <v>85</v>
      </c>
      <c r="H39" s="51">
        <v>0</v>
      </c>
      <c r="I39" s="22">
        <v>0</v>
      </c>
      <c r="J39" s="5">
        <v>0</v>
      </c>
      <c r="K39" s="55">
        <f t="shared" si="3"/>
        <v>0</v>
      </c>
      <c r="L39" s="34">
        <f t="shared" si="2"/>
        <v>0</v>
      </c>
      <c r="M39" s="5"/>
    </row>
    <row r="40" spans="1:13" ht="15">
      <c r="A40" s="3">
        <v>4</v>
      </c>
      <c r="B40" s="11">
        <v>43643</v>
      </c>
      <c r="C40" s="12" t="s">
        <v>9</v>
      </c>
      <c r="D40" s="41" t="s">
        <v>118</v>
      </c>
      <c r="E40" s="51">
        <v>10</v>
      </c>
      <c r="F40" s="22">
        <v>7</v>
      </c>
      <c r="G40" s="5" t="s">
        <v>85</v>
      </c>
      <c r="H40" s="51">
        <v>0</v>
      </c>
      <c r="I40" s="22">
        <v>0</v>
      </c>
      <c r="J40" s="5">
        <v>0</v>
      </c>
      <c r="K40" s="55">
        <f t="shared" si="3"/>
        <v>0</v>
      </c>
      <c r="L40" s="34">
        <f t="shared" si="2"/>
        <v>0</v>
      </c>
      <c r="M40" s="5"/>
    </row>
    <row r="41" spans="1:13" ht="15">
      <c r="A41" s="3">
        <v>5</v>
      </c>
      <c r="B41" s="11">
        <v>43643</v>
      </c>
      <c r="C41" s="12" t="s">
        <v>10</v>
      </c>
      <c r="D41" s="41" t="s">
        <v>118</v>
      </c>
      <c r="E41" s="51">
        <v>10</v>
      </c>
      <c r="F41" s="22">
        <v>7</v>
      </c>
      <c r="G41" s="5" t="s">
        <v>85</v>
      </c>
      <c r="H41" s="51">
        <v>0</v>
      </c>
      <c r="I41" s="22">
        <v>0</v>
      </c>
      <c r="J41" s="5">
        <v>0</v>
      </c>
      <c r="K41" s="55">
        <f t="shared" si="3"/>
        <v>0</v>
      </c>
      <c r="L41" s="34">
        <f t="shared" si="2"/>
        <v>0</v>
      </c>
      <c r="M41" s="5"/>
    </row>
    <row r="42" spans="1:13" ht="15">
      <c r="A42" s="3">
        <v>6</v>
      </c>
      <c r="B42" s="80">
        <v>43644</v>
      </c>
      <c r="C42" s="12" t="s">
        <v>11</v>
      </c>
      <c r="D42" s="41" t="s">
        <v>119</v>
      </c>
      <c r="E42" s="51">
        <v>20</v>
      </c>
      <c r="F42" s="22">
        <v>14</v>
      </c>
      <c r="G42" s="5" t="s">
        <v>85</v>
      </c>
      <c r="H42" s="51">
        <v>0</v>
      </c>
      <c r="I42" s="22">
        <v>0</v>
      </c>
      <c r="J42" s="5">
        <v>0</v>
      </c>
      <c r="K42" s="55">
        <f t="shared" si="3"/>
        <v>0</v>
      </c>
      <c r="L42" s="34">
        <f t="shared" si="2"/>
        <v>0</v>
      </c>
      <c r="M42" s="7" t="s">
        <v>113</v>
      </c>
    </row>
    <row r="43" spans="1:13" ht="15">
      <c r="A43" s="3">
        <v>7</v>
      </c>
      <c r="B43" s="80"/>
      <c r="C43" s="12" t="s">
        <v>5</v>
      </c>
      <c r="D43" s="41" t="s">
        <v>119</v>
      </c>
      <c r="E43" s="51">
        <v>10</v>
      </c>
      <c r="F43" s="22">
        <v>7</v>
      </c>
      <c r="G43" s="5" t="s">
        <v>85</v>
      </c>
      <c r="H43" s="51">
        <v>0</v>
      </c>
      <c r="I43" s="22">
        <v>0</v>
      </c>
      <c r="J43" s="5">
        <v>0</v>
      </c>
      <c r="K43" s="55">
        <f t="shared" si="3"/>
        <v>0</v>
      </c>
      <c r="L43" s="34">
        <f t="shared" si="2"/>
        <v>0</v>
      </c>
      <c r="M43" s="7" t="s">
        <v>133</v>
      </c>
    </row>
    <row r="44" spans="1:13" ht="15">
      <c r="A44" s="3">
        <v>8</v>
      </c>
      <c r="B44" s="11">
        <v>43645</v>
      </c>
      <c r="C44" s="12" t="s">
        <v>12</v>
      </c>
      <c r="D44" s="41" t="s">
        <v>118</v>
      </c>
      <c r="E44" s="51">
        <v>10</v>
      </c>
      <c r="F44" s="22">
        <v>7</v>
      </c>
      <c r="G44" s="5" t="s">
        <v>85</v>
      </c>
      <c r="H44" s="51">
        <v>0</v>
      </c>
      <c r="I44" s="22">
        <v>0</v>
      </c>
      <c r="J44" s="5">
        <v>0</v>
      </c>
      <c r="K44" s="55">
        <f t="shared" si="3"/>
        <v>0</v>
      </c>
      <c r="L44" s="34">
        <f t="shared" si="2"/>
        <v>0</v>
      </c>
      <c r="M44" s="5"/>
    </row>
    <row r="45" spans="1:13" ht="15">
      <c r="A45" s="3">
        <v>9</v>
      </c>
      <c r="B45" s="11">
        <v>43645</v>
      </c>
      <c r="C45" s="12" t="s">
        <v>13</v>
      </c>
      <c r="D45" s="41" t="s">
        <v>120</v>
      </c>
      <c r="E45" s="51">
        <v>25</v>
      </c>
      <c r="F45" s="22">
        <v>18</v>
      </c>
      <c r="G45" s="5" t="s">
        <v>85</v>
      </c>
      <c r="H45" s="51">
        <v>0</v>
      </c>
      <c r="I45" s="22">
        <v>0</v>
      </c>
      <c r="J45" s="5">
        <v>0</v>
      </c>
      <c r="K45" s="55">
        <f t="shared" si="3"/>
        <v>0</v>
      </c>
      <c r="L45" s="34">
        <f t="shared" si="2"/>
        <v>0</v>
      </c>
      <c r="M45" s="5"/>
    </row>
    <row r="46" spans="1:13" ht="15">
      <c r="A46" s="3">
        <v>10</v>
      </c>
      <c r="B46" s="11">
        <v>43646</v>
      </c>
      <c r="C46" s="12" t="s">
        <v>14</v>
      </c>
      <c r="D46" s="41" t="s">
        <v>120</v>
      </c>
      <c r="E46" s="51">
        <v>25</v>
      </c>
      <c r="F46" s="22">
        <v>18</v>
      </c>
      <c r="G46" s="5" t="s">
        <v>85</v>
      </c>
      <c r="H46" s="51">
        <v>0</v>
      </c>
      <c r="I46" s="22">
        <v>0</v>
      </c>
      <c r="J46" s="5">
        <v>0</v>
      </c>
      <c r="K46" s="55">
        <f t="shared" si="3"/>
        <v>0</v>
      </c>
      <c r="L46" s="34">
        <f t="shared" si="2"/>
        <v>0</v>
      </c>
      <c r="M46" s="5"/>
    </row>
    <row r="47" spans="1:13" ht="15">
      <c r="A47" s="78" t="s">
        <v>100</v>
      </c>
      <c r="B47" s="79"/>
      <c r="C47" s="79"/>
      <c r="D47" s="44"/>
      <c r="E47" s="17"/>
      <c r="F47" s="6"/>
      <c r="G47" s="16"/>
      <c r="H47" s="17"/>
      <c r="I47" s="6"/>
      <c r="J47" s="16"/>
      <c r="K47" s="58"/>
      <c r="L47" s="37"/>
      <c r="M47" s="16"/>
    </row>
    <row r="48" spans="1:13" ht="15">
      <c r="A48" s="8">
        <v>1</v>
      </c>
      <c r="B48" s="14">
        <v>43637</v>
      </c>
      <c r="C48" s="13" t="s">
        <v>15</v>
      </c>
      <c r="D48" s="41" t="s">
        <v>118</v>
      </c>
      <c r="E48" s="51">
        <v>20</v>
      </c>
      <c r="F48" s="22">
        <v>15</v>
      </c>
      <c r="G48" s="5">
        <v>10</v>
      </c>
      <c r="H48" s="51">
        <v>0</v>
      </c>
      <c r="I48" s="22">
        <v>0</v>
      </c>
      <c r="J48" s="5">
        <v>0</v>
      </c>
      <c r="K48" s="55">
        <f>SUM(H48:J48)</f>
        <v>0</v>
      </c>
      <c r="L48" s="34">
        <f aca="true" t="shared" si="4" ref="L48:L55">H48*E48+I48*F48+J48*G48</f>
        <v>0</v>
      </c>
      <c r="M48" s="5"/>
    </row>
    <row r="49" spans="1:13" ht="15">
      <c r="A49" s="8">
        <v>2</v>
      </c>
      <c r="B49" s="14">
        <v>43637</v>
      </c>
      <c r="C49" s="13" t="s">
        <v>16</v>
      </c>
      <c r="D49" s="41" t="s">
        <v>118</v>
      </c>
      <c r="E49" s="51">
        <v>35</v>
      </c>
      <c r="F49" s="22">
        <v>25</v>
      </c>
      <c r="G49" s="5">
        <v>15</v>
      </c>
      <c r="H49" s="51">
        <v>0</v>
      </c>
      <c r="I49" s="22">
        <v>0</v>
      </c>
      <c r="J49" s="5">
        <v>0</v>
      </c>
      <c r="K49" s="55">
        <f aca="true" t="shared" si="5" ref="K49:K54">SUM(H49:J49)</f>
        <v>0</v>
      </c>
      <c r="L49" s="34">
        <f t="shared" si="4"/>
        <v>0</v>
      </c>
      <c r="M49" s="5"/>
    </row>
    <row r="50" spans="1:13" ht="15">
      <c r="A50" s="8">
        <v>3</v>
      </c>
      <c r="B50" s="14">
        <v>43638</v>
      </c>
      <c r="C50" s="13" t="s">
        <v>17</v>
      </c>
      <c r="D50" s="41" t="s">
        <v>118</v>
      </c>
      <c r="E50" s="51">
        <v>20</v>
      </c>
      <c r="F50" s="22">
        <v>15</v>
      </c>
      <c r="G50" s="5">
        <v>10</v>
      </c>
      <c r="H50" s="51">
        <v>0</v>
      </c>
      <c r="I50" s="22">
        <v>0</v>
      </c>
      <c r="J50" s="5">
        <v>0</v>
      </c>
      <c r="K50" s="55">
        <f t="shared" si="5"/>
        <v>0</v>
      </c>
      <c r="L50" s="34">
        <f t="shared" si="4"/>
        <v>0</v>
      </c>
      <c r="M50" s="5"/>
    </row>
    <row r="51" spans="1:13" ht="15">
      <c r="A51" s="8">
        <v>4</v>
      </c>
      <c r="B51" s="14">
        <v>43638</v>
      </c>
      <c r="C51" s="13" t="s">
        <v>18</v>
      </c>
      <c r="D51" s="41" t="s">
        <v>118</v>
      </c>
      <c r="E51" s="51">
        <v>35</v>
      </c>
      <c r="F51" s="22">
        <v>25</v>
      </c>
      <c r="G51" s="5">
        <v>15</v>
      </c>
      <c r="H51" s="51">
        <v>0</v>
      </c>
      <c r="I51" s="22">
        <v>0</v>
      </c>
      <c r="J51" s="5">
        <v>0</v>
      </c>
      <c r="K51" s="55">
        <f t="shared" si="5"/>
        <v>0</v>
      </c>
      <c r="L51" s="34">
        <f t="shared" si="4"/>
        <v>0</v>
      </c>
      <c r="M51" s="5"/>
    </row>
    <row r="52" spans="1:13" ht="15">
      <c r="A52" s="8">
        <v>5</v>
      </c>
      <c r="B52" s="14">
        <v>43639</v>
      </c>
      <c r="C52" s="13" t="s">
        <v>17</v>
      </c>
      <c r="D52" s="41" t="s">
        <v>118</v>
      </c>
      <c r="E52" s="51">
        <v>20</v>
      </c>
      <c r="F52" s="22">
        <v>15</v>
      </c>
      <c r="G52" s="5">
        <v>10</v>
      </c>
      <c r="H52" s="51">
        <v>0</v>
      </c>
      <c r="I52" s="22">
        <v>0</v>
      </c>
      <c r="J52" s="5">
        <v>0</v>
      </c>
      <c r="K52" s="55">
        <f t="shared" si="5"/>
        <v>0</v>
      </c>
      <c r="L52" s="34">
        <f t="shared" si="4"/>
        <v>0</v>
      </c>
      <c r="M52" s="5"/>
    </row>
    <row r="53" spans="1:13" ht="15">
      <c r="A53" s="8">
        <v>6</v>
      </c>
      <c r="B53" s="14">
        <v>43639</v>
      </c>
      <c r="C53" s="13" t="s">
        <v>18</v>
      </c>
      <c r="D53" s="41" t="s">
        <v>118</v>
      </c>
      <c r="E53" s="51">
        <v>35</v>
      </c>
      <c r="F53" s="22">
        <v>25</v>
      </c>
      <c r="G53" s="5">
        <v>15</v>
      </c>
      <c r="H53" s="51">
        <v>0</v>
      </c>
      <c r="I53" s="22">
        <v>0</v>
      </c>
      <c r="J53" s="5">
        <v>0</v>
      </c>
      <c r="K53" s="55">
        <f t="shared" si="5"/>
        <v>0</v>
      </c>
      <c r="L53" s="34">
        <f t="shared" si="4"/>
        <v>0</v>
      </c>
      <c r="M53" s="5"/>
    </row>
    <row r="54" spans="1:13" ht="15">
      <c r="A54" s="8">
        <v>7</v>
      </c>
      <c r="B54" s="14">
        <v>43640</v>
      </c>
      <c r="C54" s="13" t="s">
        <v>19</v>
      </c>
      <c r="D54" s="41" t="s">
        <v>118</v>
      </c>
      <c r="E54" s="51">
        <v>20</v>
      </c>
      <c r="F54" s="22">
        <v>15</v>
      </c>
      <c r="G54" s="5">
        <v>10</v>
      </c>
      <c r="H54" s="51">
        <v>0</v>
      </c>
      <c r="I54" s="22">
        <v>0</v>
      </c>
      <c r="J54" s="5">
        <v>0</v>
      </c>
      <c r="K54" s="55">
        <f t="shared" si="5"/>
        <v>0</v>
      </c>
      <c r="L54" s="34">
        <f t="shared" si="4"/>
        <v>0</v>
      </c>
      <c r="M54" s="5"/>
    </row>
    <row r="55" spans="1:13" ht="15">
      <c r="A55" s="8">
        <v>8</v>
      </c>
      <c r="B55" s="14">
        <v>43640</v>
      </c>
      <c r="C55" s="13" t="s">
        <v>20</v>
      </c>
      <c r="D55" s="41" t="s">
        <v>120</v>
      </c>
      <c r="E55" s="51">
        <v>50</v>
      </c>
      <c r="F55" s="22">
        <v>40</v>
      </c>
      <c r="G55" s="5">
        <v>25</v>
      </c>
      <c r="H55" s="51">
        <v>0</v>
      </c>
      <c r="I55" s="22">
        <v>0</v>
      </c>
      <c r="J55" s="5">
        <v>0</v>
      </c>
      <c r="K55" s="55">
        <f>SUM(H55:J55)</f>
        <v>0</v>
      </c>
      <c r="L55" s="34">
        <f t="shared" si="4"/>
        <v>0</v>
      </c>
      <c r="M55" s="5"/>
    </row>
    <row r="56" spans="1:13" ht="15">
      <c r="A56" s="78" t="s">
        <v>101</v>
      </c>
      <c r="B56" s="79"/>
      <c r="C56" s="79"/>
      <c r="D56" s="44"/>
      <c r="E56" s="17"/>
      <c r="F56" s="6"/>
      <c r="G56" s="16"/>
      <c r="H56" s="17"/>
      <c r="I56" s="6"/>
      <c r="J56" s="16"/>
      <c r="K56" s="58"/>
      <c r="L56" s="37"/>
      <c r="M56" s="16"/>
    </row>
    <row r="57" spans="1:13" ht="15">
      <c r="A57" s="3">
        <v>1</v>
      </c>
      <c r="B57" s="11">
        <v>43641</v>
      </c>
      <c r="C57" s="12" t="s">
        <v>21</v>
      </c>
      <c r="D57" s="41" t="s">
        <v>118</v>
      </c>
      <c r="E57" s="51">
        <v>20</v>
      </c>
      <c r="F57" s="22">
        <v>15</v>
      </c>
      <c r="G57" s="5">
        <v>10</v>
      </c>
      <c r="H57" s="51">
        <v>0</v>
      </c>
      <c r="I57" s="22">
        <v>0</v>
      </c>
      <c r="J57" s="5">
        <v>0</v>
      </c>
      <c r="K57" s="55">
        <f aca="true" t="shared" si="6" ref="K57:K66">SUM(H57:J57)</f>
        <v>0</v>
      </c>
      <c r="L57" s="34">
        <f aca="true" t="shared" si="7" ref="L57:L66">E57*H57+F57*I57+G57*J57</f>
        <v>0</v>
      </c>
      <c r="M57" s="5"/>
    </row>
    <row r="58" spans="1:13" ht="15">
      <c r="A58" s="3">
        <v>2</v>
      </c>
      <c r="B58" s="11">
        <v>43641</v>
      </c>
      <c r="C58" s="12" t="s">
        <v>22</v>
      </c>
      <c r="D58" s="41" t="s">
        <v>118</v>
      </c>
      <c r="E58" s="51">
        <v>35</v>
      </c>
      <c r="F58" s="22">
        <v>25</v>
      </c>
      <c r="G58" s="5">
        <v>15</v>
      </c>
      <c r="H58" s="51">
        <v>0</v>
      </c>
      <c r="I58" s="22">
        <v>0</v>
      </c>
      <c r="J58" s="5">
        <v>0</v>
      </c>
      <c r="K58" s="55">
        <f t="shared" si="6"/>
        <v>0</v>
      </c>
      <c r="L58" s="34">
        <f t="shared" si="7"/>
        <v>0</v>
      </c>
      <c r="M58" s="5"/>
    </row>
    <row r="59" spans="1:13" ht="15">
      <c r="A59" s="3">
        <v>3</v>
      </c>
      <c r="B59" s="11">
        <v>43642</v>
      </c>
      <c r="C59" s="12" t="s">
        <v>21</v>
      </c>
      <c r="D59" s="41" t="s">
        <v>118</v>
      </c>
      <c r="E59" s="51">
        <v>20</v>
      </c>
      <c r="F59" s="22">
        <v>15</v>
      </c>
      <c r="G59" s="5">
        <v>10</v>
      </c>
      <c r="H59" s="51">
        <v>0</v>
      </c>
      <c r="I59" s="22">
        <v>0</v>
      </c>
      <c r="J59" s="5">
        <v>0</v>
      </c>
      <c r="K59" s="55">
        <f t="shared" si="6"/>
        <v>0</v>
      </c>
      <c r="L59" s="34">
        <f t="shared" si="7"/>
        <v>0</v>
      </c>
      <c r="M59" s="5"/>
    </row>
    <row r="60" spans="1:13" ht="15">
      <c r="A60" s="3">
        <v>4</v>
      </c>
      <c r="B60" s="11">
        <v>43642</v>
      </c>
      <c r="C60" s="12" t="s">
        <v>22</v>
      </c>
      <c r="D60" s="41" t="s">
        <v>118</v>
      </c>
      <c r="E60" s="51">
        <v>35</v>
      </c>
      <c r="F60" s="22">
        <v>25</v>
      </c>
      <c r="G60" s="5">
        <v>15</v>
      </c>
      <c r="H60" s="51">
        <v>0</v>
      </c>
      <c r="I60" s="22">
        <v>0</v>
      </c>
      <c r="J60" s="5">
        <v>0</v>
      </c>
      <c r="K60" s="55">
        <f t="shared" si="6"/>
        <v>0</v>
      </c>
      <c r="L60" s="34">
        <f t="shared" si="7"/>
        <v>0</v>
      </c>
      <c r="M60" s="5"/>
    </row>
    <row r="61" spans="1:13" ht="15">
      <c r="A61" s="3">
        <v>5</v>
      </c>
      <c r="B61" s="11">
        <v>43643</v>
      </c>
      <c r="C61" s="12" t="s">
        <v>21</v>
      </c>
      <c r="D61" s="41" t="s">
        <v>118</v>
      </c>
      <c r="E61" s="51">
        <v>20</v>
      </c>
      <c r="F61" s="22">
        <v>15</v>
      </c>
      <c r="G61" s="5">
        <v>10</v>
      </c>
      <c r="H61" s="51">
        <v>0</v>
      </c>
      <c r="I61" s="22">
        <v>0</v>
      </c>
      <c r="J61" s="5">
        <v>0</v>
      </c>
      <c r="K61" s="55">
        <f t="shared" si="6"/>
        <v>0</v>
      </c>
      <c r="L61" s="34">
        <f t="shared" si="7"/>
        <v>0</v>
      </c>
      <c r="M61" s="5"/>
    </row>
    <row r="62" spans="1:13" ht="15">
      <c r="A62" s="3">
        <v>6</v>
      </c>
      <c r="B62" s="11">
        <v>43643</v>
      </c>
      <c r="C62" s="12" t="s">
        <v>22</v>
      </c>
      <c r="D62" s="41" t="s">
        <v>118</v>
      </c>
      <c r="E62" s="51">
        <v>35</v>
      </c>
      <c r="F62" s="22">
        <v>25</v>
      </c>
      <c r="G62" s="5">
        <v>15</v>
      </c>
      <c r="H62" s="51">
        <v>0</v>
      </c>
      <c r="I62" s="22">
        <v>0</v>
      </c>
      <c r="J62" s="5">
        <v>0</v>
      </c>
      <c r="K62" s="55">
        <f t="shared" si="6"/>
        <v>0</v>
      </c>
      <c r="L62" s="34">
        <f t="shared" si="7"/>
        <v>0</v>
      </c>
      <c r="M62" s="5"/>
    </row>
    <row r="63" spans="1:13" ht="22.5">
      <c r="A63" s="3">
        <v>7</v>
      </c>
      <c r="B63" s="11">
        <v>43644</v>
      </c>
      <c r="C63" s="12" t="s">
        <v>21</v>
      </c>
      <c r="D63" s="43" t="s">
        <v>132</v>
      </c>
      <c r="E63" s="51">
        <v>20</v>
      </c>
      <c r="F63" s="22">
        <v>15</v>
      </c>
      <c r="G63" s="5">
        <v>10</v>
      </c>
      <c r="H63" s="51">
        <v>0</v>
      </c>
      <c r="I63" s="22">
        <v>0</v>
      </c>
      <c r="J63" s="5">
        <v>0</v>
      </c>
      <c r="K63" s="55">
        <f t="shared" si="6"/>
        <v>0</v>
      </c>
      <c r="L63" s="34">
        <f t="shared" si="7"/>
        <v>0</v>
      </c>
      <c r="M63" s="5"/>
    </row>
    <row r="64" spans="1:13" ht="15">
      <c r="A64" s="3">
        <v>8</v>
      </c>
      <c r="B64" s="11">
        <v>43644</v>
      </c>
      <c r="C64" s="12" t="s">
        <v>22</v>
      </c>
      <c r="D64" s="41" t="s">
        <v>119</v>
      </c>
      <c r="E64" s="51">
        <v>35</v>
      </c>
      <c r="F64" s="22">
        <v>25</v>
      </c>
      <c r="G64" s="5">
        <v>15</v>
      </c>
      <c r="H64" s="51">
        <v>0</v>
      </c>
      <c r="I64" s="22">
        <v>0</v>
      </c>
      <c r="J64" s="5">
        <v>0</v>
      </c>
      <c r="K64" s="55">
        <f t="shared" si="6"/>
        <v>0</v>
      </c>
      <c r="L64" s="34">
        <f t="shared" si="7"/>
        <v>0</v>
      </c>
      <c r="M64" s="5"/>
    </row>
    <row r="65" spans="1:13" ht="22.5">
      <c r="A65" s="3">
        <v>9</v>
      </c>
      <c r="B65" s="11">
        <v>43645</v>
      </c>
      <c r="C65" s="12" t="s">
        <v>68</v>
      </c>
      <c r="D65" s="43" t="s">
        <v>132</v>
      </c>
      <c r="E65" s="51">
        <v>35</v>
      </c>
      <c r="F65" s="22">
        <v>25</v>
      </c>
      <c r="G65" s="5">
        <v>15</v>
      </c>
      <c r="H65" s="51">
        <v>0</v>
      </c>
      <c r="I65" s="22">
        <v>0</v>
      </c>
      <c r="J65" s="5">
        <v>0</v>
      </c>
      <c r="K65" s="55">
        <f t="shared" si="6"/>
        <v>0</v>
      </c>
      <c r="L65" s="34">
        <f t="shared" si="7"/>
        <v>0</v>
      </c>
      <c r="M65" s="5"/>
    </row>
    <row r="66" spans="1:13" ht="15">
      <c r="A66" s="3">
        <v>10</v>
      </c>
      <c r="B66" s="11">
        <v>43645</v>
      </c>
      <c r="C66" s="12" t="s">
        <v>69</v>
      </c>
      <c r="D66" s="41" t="s">
        <v>120</v>
      </c>
      <c r="E66" s="51">
        <v>50</v>
      </c>
      <c r="F66" s="22">
        <v>40</v>
      </c>
      <c r="G66" s="5">
        <v>25</v>
      </c>
      <c r="H66" s="51">
        <v>0</v>
      </c>
      <c r="I66" s="22">
        <v>0</v>
      </c>
      <c r="J66" s="5">
        <v>0</v>
      </c>
      <c r="K66" s="55">
        <f t="shared" si="6"/>
        <v>0</v>
      </c>
      <c r="L66" s="34">
        <f t="shared" si="7"/>
        <v>0</v>
      </c>
      <c r="M66" s="5"/>
    </row>
    <row r="67" spans="1:13" ht="15">
      <c r="A67" s="78" t="s">
        <v>102</v>
      </c>
      <c r="B67" s="79"/>
      <c r="C67" s="79"/>
      <c r="D67" s="44"/>
      <c r="E67" s="17"/>
      <c r="F67" s="6"/>
      <c r="G67" s="16"/>
      <c r="H67" s="17"/>
      <c r="I67" s="6"/>
      <c r="J67" s="16"/>
      <c r="K67" s="58"/>
      <c r="L67" s="37"/>
      <c r="M67" s="16"/>
    </row>
    <row r="68" spans="1:13" ht="15">
      <c r="A68" s="8">
        <v>1</v>
      </c>
      <c r="B68" s="14">
        <v>43637</v>
      </c>
      <c r="C68" s="13" t="s">
        <v>16</v>
      </c>
      <c r="D68" s="41" t="s">
        <v>118</v>
      </c>
      <c r="E68" s="51">
        <v>12</v>
      </c>
      <c r="F68" s="22">
        <v>10</v>
      </c>
      <c r="G68" s="5">
        <v>7</v>
      </c>
      <c r="H68" s="51">
        <v>0</v>
      </c>
      <c r="I68" s="22">
        <v>0</v>
      </c>
      <c r="J68" s="5">
        <v>0</v>
      </c>
      <c r="K68" s="55">
        <f>SUM(H68:J68)</f>
        <v>0</v>
      </c>
      <c r="L68" s="34">
        <f aca="true" t="shared" si="8" ref="L68:L80">H68*E68+I68*F68+J68*G68</f>
        <v>0</v>
      </c>
      <c r="M68" s="5"/>
    </row>
    <row r="69" spans="1:13" ht="15">
      <c r="A69" s="8">
        <v>2</v>
      </c>
      <c r="B69" s="86">
        <v>43638</v>
      </c>
      <c r="C69" s="13" t="s">
        <v>86</v>
      </c>
      <c r="D69" s="41" t="s">
        <v>118</v>
      </c>
      <c r="E69" s="51">
        <v>18</v>
      </c>
      <c r="F69" s="22">
        <v>14</v>
      </c>
      <c r="G69" s="5">
        <v>10</v>
      </c>
      <c r="H69" s="51">
        <v>0</v>
      </c>
      <c r="I69" s="22">
        <v>0</v>
      </c>
      <c r="J69" s="5">
        <v>0</v>
      </c>
      <c r="K69" s="55">
        <f aca="true" t="shared" si="9" ref="K69:K80">SUM(H69:J69)</f>
        <v>0</v>
      </c>
      <c r="L69" s="34">
        <f t="shared" si="8"/>
        <v>0</v>
      </c>
      <c r="M69" s="5"/>
    </row>
    <row r="70" spans="1:13" ht="15">
      <c r="A70" s="8">
        <v>3</v>
      </c>
      <c r="B70" s="86"/>
      <c r="C70" s="13" t="s">
        <v>87</v>
      </c>
      <c r="D70" s="41" t="s">
        <v>118</v>
      </c>
      <c r="E70" s="51">
        <v>18</v>
      </c>
      <c r="F70" s="22">
        <v>14</v>
      </c>
      <c r="G70" s="5">
        <v>10</v>
      </c>
      <c r="H70" s="51">
        <v>0</v>
      </c>
      <c r="I70" s="22">
        <v>0</v>
      </c>
      <c r="J70" s="5">
        <v>0</v>
      </c>
      <c r="K70" s="55">
        <f t="shared" si="9"/>
        <v>0</v>
      </c>
      <c r="L70" s="34">
        <f t="shared" si="8"/>
        <v>0</v>
      </c>
      <c r="M70" s="5"/>
    </row>
    <row r="71" spans="1:13" ht="15">
      <c r="A71" s="8">
        <v>4</v>
      </c>
      <c r="B71" s="14">
        <v>43639</v>
      </c>
      <c r="C71" s="13" t="s">
        <v>74</v>
      </c>
      <c r="D71" s="41" t="s">
        <v>118</v>
      </c>
      <c r="E71" s="51">
        <v>18</v>
      </c>
      <c r="F71" s="22">
        <v>14</v>
      </c>
      <c r="G71" s="5">
        <v>10</v>
      </c>
      <c r="H71" s="51">
        <v>0</v>
      </c>
      <c r="I71" s="22">
        <v>0</v>
      </c>
      <c r="J71" s="5">
        <v>0</v>
      </c>
      <c r="K71" s="55">
        <f t="shared" si="9"/>
        <v>0</v>
      </c>
      <c r="L71" s="34">
        <f t="shared" si="8"/>
        <v>0</v>
      </c>
      <c r="M71" s="5"/>
    </row>
    <row r="72" spans="1:13" ht="15">
      <c r="A72" s="8">
        <v>5</v>
      </c>
      <c r="B72" s="86">
        <v>43640</v>
      </c>
      <c r="C72" s="13" t="s">
        <v>86</v>
      </c>
      <c r="D72" s="41" t="s">
        <v>118</v>
      </c>
      <c r="E72" s="51">
        <v>12</v>
      </c>
      <c r="F72" s="22">
        <v>10</v>
      </c>
      <c r="G72" s="5">
        <v>7</v>
      </c>
      <c r="H72" s="51">
        <v>0</v>
      </c>
      <c r="I72" s="22">
        <v>0</v>
      </c>
      <c r="J72" s="5">
        <v>0</v>
      </c>
      <c r="K72" s="55">
        <f t="shared" si="9"/>
        <v>0</v>
      </c>
      <c r="L72" s="34">
        <f t="shared" si="8"/>
        <v>0</v>
      </c>
      <c r="M72" s="5"/>
    </row>
    <row r="73" spans="1:13" ht="15">
      <c r="A73" s="8">
        <v>6</v>
      </c>
      <c r="B73" s="86"/>
      <c r="C73" s="13" t="s">
        <v>88</v>
      </c>
      <c r="D73" s="41" t="s">
        <v>118</v>
      </c>
      <c r="E73" s="51">
        <v>18</v>
      </c>
      <c r="F73" s="22">
        <v>14</v>
      </c>
      <c r="G73" s="5">
        <v>10</v>
      </c>
      <c r="H73" s="51">
        <v>0</v>
      </c>
      <c r="I73" s="22">
        <v>0</v>
      </c>
      <c r="J73" s="5">
        <v>0</v>
      </c>
      <c r="K73" s="55">
        <f t="shared" si="9"/>
        <v>0</v>
      </c>
      <c r="L73" s="34">
        <f t="shared" si="8"/>
        <v>0</v>
      </c>
      <c r="M73" s="5"/>
    </row>
    <row r="74" spans="1:13" ht="15">
      <c r="A74" s="8">
        <v>7</v>
      </c>
      <c r="B74" s="86">
        <v>43641</v>
      </c>
      <c r="C74" s="13" t="s">
        <v>86</v>
      </c>
      <c r="D74" s="41" t="s">
        <v>118</v>
      </c>
      <c r="E74" s="51">
        <v>12</v>
      </c>
      <c r="F74" s="22">
        <v>10</v>
      </c>
      <c r="G74" s="5">
        <v>7</v>
      </c>
      <c r="H74" s="51">
        <v>0</v>
      </c>
      <c r="I74" s="22">
        <v>0</v>
      </c>
      <c r="J74" s="5">
        <v>0</v>
      </c>
      <c r="K74" s="55">
        <f t="shared" si="9"/>
        <v>0</v>
      </c>
      <c r="L74" s="34">
        <f t="shared" si="8"/>
        <v>0</v>
      </c>
      <c r="M74" s="5"/>
    </row>
    <row r="75" spans="1:13" ht="15">
      <c r="A75" s="8">
        <v>8</v>
      </c>
      <c r="B75" s="86"/>
      <c r="C75" s="13" t="s">
        <v>88</v>
      </c>
      <c r="D75" s="41" t="s">
        <v>118</v>
      </c>
      <c r="E75" s="51">
        <v>18</v>
      </c>
      <c r="F75" s="22">
        <v>14</v>
      </c>
      <c r="G75" s="5">
        <v>10</v>
      </c>
      <c r="H75" s="51">
        <v>0</v>
      </c>
      <c r="I75" s="22">
        <v>0</v>
      </c>
      <c r="J75" s="5">
        <v>0</v>
      </c>
      <c r="K75" s="55">
        <f t="shared" si="9"/>
        <v>0</v>
      </c>
      <c r="L75" s="34">
        <f t="shared" si="8"/>
        <v>0</v>
      </c>
      <c r="M75" s="5"/>
    </row>
    <row r="76" spans="1:13" ht="15">
      <c r="A76" s="8">
        <v>9</v>
      </c>
      <c r="B76" s="86">
        <v>43642</v>
      </c>
      <c r="C76" s="13" t="s">
        <v>86</v>
      </c>
      <c r="D76" s="41" t="s">
        <v>118</v>
      </c>
      <c r="E76" s="51">
        <v>12</v>
      </c>
      <c r="F76" s="22">
        <v>10</v>
      </c>
      <c r="G76" s="5">
        <v>7</v>
      </c>
      <c r="H76" s="51">
        <v>0</v>
      </c>
      <c r="I76" s="22">
        <v>0</v>
      </c>
      <c r="J76" s="5">
        <v>0</v>
      </c>
      <c r="K76" s="55">
        <f t="shared" si="9"/>
        <v>0</v>
      </c>
      <c r="L76" s="34">
        <f t="shared" si="8"/>
        <v>0</v>
      </c>
      <c r="M76" s="5"/>
    </row>
    <row r="77" spans="1:13" ht="15">
      <c r="A77" s="8">
        <v>10</v>
      </c>
      <c r="B77" s="86"/>
      <c r="C77" s="13" t="s">
        <v>87</v>
      </c>
      <c r="D77" s="41" t="s">
        <v>118</v>
      </c>
      <c r="E77" s="51">
        <v>18</v>
      </c>
      <c r="F77" s="22">
        <v>14</v>
      </c>
      <c r="G77" s="5">
        <v>10</v>
      </c>
      <c r="H77" s="51">
        <v>0</v>
      </c>
      <c r="I77" s="22">
        <v>0</v>
      </c>
      <c r="J77" s="5">
        <v>0</v>
      </c>
      <c r="K77" s="55">
        <f t="shared" si="9"/>
        <v>0</v>
      </c>
      <c r="L77" s="34">
        <f t="shared" si="8"/>
        <v>0</v>
      </c>
      <c r="M77" s="5"/>
    </row>
    <row r="78" spans="1:13" ht="15">
      <c r="A78" s="8">
        <v>11</v>
      </c>
      <c r="B78" s="14">
        <v>43644</v>
      </c>
      <c r="C78" s="13" t="s">
        <v>75</v>
      </c>
      <c r="D78" s="41" t="s">
        <v>119</v>
      </c>
      <c r="E78" s="51">
        <v>18</v>
      </c>
      <c r="F78" s="22">
        <v>14</v>
      </c>
      <c r="G78" s="5">
        <v>10</v>
      </c>
      <c r="H78" s="51">
        <v>0</v>
      </c>
      <c r="I78" s="22">
        <v>0</v>
      </c>
      <c r="J78" s="5">
        <v>0</v>
      </c>
      <c r="K78" s="55">
        <f t="shared" si="9"/>
        <v>0</v>
      </c>
      <c r="L78" s="34">
        <f t="shared" si="8"/>
        <v>0</v>
      </c>
      <c r="M78" s="5"/>
    </row>
    <row r="79" spans="1:13" ht="15">
      <c r="A79" s="8">
        <v>12</v>
      </c>
      <c r="B79" s="14">
        <v>43645</v>
      </c>
      <c r="C79" s="13" t="s">
        <v>76</v>
      </c>
      <c r="D79" s="41" t="s">
        <v>120</v>
      </c>
      <c r="E79" s="51">
        <v>30</v>
      </c>
      <c r="F79" s="22">
        <v>20</v>
      </c>
      <c r="G79" s="5">
        <v>12</v>
      </c>
      <c r="H79" s="51">
        <v>0</v>
      </c>
      <c r="I79" s="22">
        <v>0</v>
      </c>
      <c r="J79" s="5">
        <v>0</v>
      </c>
      <c r="K79" s="55">
        <f t="shared" si="9"/>
        <v>0</v>
      </c>
      <c r="L79" s="34">
        <f t="shared" si="8"/>
        <v>0</v>
      </c>
      <c r="M79" s="5"/>
    </row>
    <row r="80" spans="1:13" ht="15">
      <c r="A80" s="8">
        <v>13</v>
      </c>
      <c r="B80" s="14">
        <v>43646</v>
      </c>
      <c r="C80" s="13" t="s">
        <v>77</v>
      </c>
      <c r="D80" s="41" t="s">
        <v>120</v>
      </c>
      <c r="E80" s="51">
        <v>30</v>
      </c>
      <c r="F80" s="22">
        <v>20</v>
      </c>
      <c r="G80" s="5">
        <v>12</v>
      </c>
      <c r="H80" s="51">
        <v>0</v>
      </c>
      <c r="I80" s="22">
        <v>0</v>
      </c>
      <c r="J80" s="5">
        <v>0</v>
      </c>
      <c r="K80" s="55">
        <f t="shared" si="9"/>
        <v>0</v>
      </c>
      <c r="L80" s="34">
        <f t="shared" si="8"/>
        <v>0</v>
      </c>
      <c r="M80" s="5"/>
    </row>
    <row r="81" spans="1:13" ht="15">
      <c r="A81" s="78" t="s">
        <v>103</v>
      </c>
      <c r="B81" s="79"/>
      <c r="C81" s="79"/>
      <c r="D81" s="44"/>
      <c r="E81" s="17"/>
      <c r="F81" s="6"/>
      <c r="G81" s="16"/>
      <c r="H81" s="17"/>
      <c r="I81" s="6"/>
      <c r="J81" s="16"/>
      <c r="K81" s="58"/>
      <c r="L81" s="37"/>
      <c r="M81" s="16"/>
    </row>
    <row r="82" spans="1:13" ht="15">
      <c r="A82" s="3">
        <v>1</v>
      </c>
      <c r="B82" s="11">
        <v>43641</v>
      </c>
      <c r="C82" s="12" t="s">
        <v>23</v>
      </c>
      <c r="D82" s="41" t="s">
        <v>118</v>
      </c>
      <c r="E82" s="51">
        <v>10</v>
      </c>
      <c r="F82" s="22" t="s">
        <v>85</v>
      </c>
      <c r="G82" s="5" t="s">
        <v>85</v>
      </c>
      <c r="H82" s="51">
        <v>0</v>
      </c>
      <c r="I82" s="22" t="s">
        <v>85</v>
      </c>
      <c r="J82" s="5" t="s">
        <v>85</v>
      </c>
      <c r="K82" s="55">
        <f>SUM(H82)</f>
        <v>0</v>
      </c>
      <c r="L82" s="34">
        <f aca="true" t="shared" si="10" ref="L82:L87">H82*E82</f>
        <v>0</v>
      </c>
      <c r="M82" s="5"/>
    </row>
    <row r="83" spans="1:13" ht="15">
      <c r="A83" s="3">
        <v>2</v>
      </c>
      <c r="B83" s="11">
        <v>43641</v>
      </c>
      <c r="C83" s="12" t="s">
        <v>24</v>
      </c>
      <c r="D83" s="41" t="s">
        <v>118</v>
      </c>
      <c r="E83" s="51">
        <v>10</v>
      </c>
      <c r="F83" s="22" t="s">
        <v>85</v>
      </c>
      <c r="G83" s="5" t="s">
        <v>85</v>
      </c>
      <c r="H83" s="51">
        <v>0</v>
      </c>
      <c r="I83" s="22" t="s">
        <v>85</v>
      </c>
      <c r="J83" s="5" t="s">
        <v>85</v>
      </c>
      <c r="K83" s="55">
        <f>SUM(H83)</f>
        <v>0</v>
      </c>
      <c r="L83" s="34">
        <f t="shared" si="10"/>
        <v>0</v>
      </c>
      <c r="M83" s="5"/>
    </row>
    <row r="84" spans="1:13" ht="15">
      <c r="A84" s="3">
        <v>3</v>
      </c>
      <c r="B84" s="11">
        <v>43642</v>
      </c>
      <c r="C84" s="12" t="s">
        <v>25</v>
      </c>
      <c r="D84" s="41" t="s">
        <v>120</v>
      </c>
      <c r="E84" s="51">
        <v>20</v>
      </c>
      <c r="F84" s="22" t="s">
        <v>85</v>
      </c>
      <c r="G84" s="5" t="s">
        <v>85</v>
      </c>
      <c r="H84" s="51">
        <v>0</v>
      </c>
      <c r="I84" s="22" t="s">
        <v>85</v>
      </c>
      <c r="J84" s="5" t="s">
        <v>85</v>
      </c>
      <c r="K84" s="55">
        <f>SUM(H84)</f>
        <v>0</v>
      </c>
      <c r="L84" s="34">
        <f t="shared" si="10"/>
        <v>0</v>
      </c>
      <c r="M84" s="5"/>
    </row>
    <row r="85" spans="1:13" ht="15">
      <c r="A85" s="3">
        <v>4</v>
      </c>
      <c r="B85" s="11">
        <v>43642</v>
      </c>
      <c r="C85" s="12" t="s">
        <v>26</v>
      </c>
      <c r="D85" s="41" t="s">
        <v>118</v>
      </c>
      <c r="E85" s="51">
        <v>10</v>
      </c>
      <c r="F85" s="22" t="s">
        <v>85</v>
      </c>
      <c r="G85" s="5" t="s">
        <v>85</v>
      </c>
      <c r="H85" s="51">
        <v>0</v>
      </c>
      <c r="I85" s="22" t="s">
        <v>85</v>
      </c>
      <c r="J85" s="5" t="s">
        <v>85</v>
      </c>
      <c r="K85" s="55">
        <f>SUM(H85)</f>
        <v>0</v>
      </c>
      <c r="L85" s="34">
        <f t="shared" si="10"/>
        <v>0</v>
      </c>
      <c r="M85" s="5"/>
    </row>
    <row r="86" spans="1:13" ht="15">
      <c r="A86" s="3">
        <v>5</v>
      </c>
      <c r="B86" s="11">
        <v>43643</v>
      </c>
      <c r="C86" s="12" t="s">
        <v>27</v>
      </c>
      <c r="D86" s="41" t="s">
        <v>120</v>
      </c>
      <c r="E86" s="51">
        <v>20</v>
      </c>
      <c r="F86" s="22" t="s">
        <v>85</v>
      </c>
      <c r="G86" s="5" t="s">
        <v>85</v>
      </c>
      <c r="H86" s="51">
        <v>0</v>
      </c>
      <c r="I86" s="22" t="s">
        <v>85</v>
      </c>
      <c r="J86" s="5" t="s">
        <v>85</v>
      </c>
      <c r="K86" s="55">
        <f>SUM(H86)</f>
        <v>0</v>
      </c>
      <c r="L86" s="34">
        <f t="shared" si="10"/>
        <v>0</v>
      </c>
      <c r="M86" s="5"/>
    </row>
    <row r="87" spans="1:13" ht="15">
      <c r="A87" s="3">
        <v>6</v>
      </c>
      <c r="B87" s="11">
        <v>43643</v>
      </c>
      <c r="C87" s="12" t="s">
        <v>28</v>
      </c>
      <c r="D87" s="41" t="s">
        <v>120</v>
      </c>
      <c r="E87" s="51">
        <v>20</v>
      </c>
      <c r="F87" s="22" t="s">
        <v>85</v>
      </c>
      <c r="G87" s="5" t="s">
        <v>85</v>
      </c>
      <c r="H87" s="51">
        <v>0</v>
      </c>
      <c r="I87" s="22" t="s">
        <v>85</v>
      </c>
      <c r="J87" s="5" t="s">
        <v>85</v>
      </c>
      <c r="K87" s="55">
        <f>SUM(H87)</f>
        <v>0</v>
      </c>
      <c r="L87" s="34">
        <f t="shared" si="10"/>
        <v>0</v>
      </c>
      <c r="M87" s="5"/>
    </row>
    <row r="88" spans="1:13" ht="15">
      <c r="A88" s="78" t="s">
        <v>104</v>
      </c>
      <c r="B88" s="79"/>
      <c r="C88" s="79"/>
      <c r="D88" s="44"/>
      <c r="E88" s="17"/>
      <c r="F88" s="6"/>
      <c r="G88" s="16"/>
      <c r="H88" s="17"/>
      <c r="I88" s="6"/>
      <c r="J88" s="16"/>
      <c r="K88" s="58"/>
      <c r="L88" s="37"/>
      <c r="M88" s="16"/>
    </row>
    <row r="89" spans="1:13" ht="15">
      <c r="A89" s="3">
        <v>1</v>
      </c>
      <c r="B89" s="11">
        <v>43643</v>
      </c>
      <c r="C89" s="12" t="s">
        <v>29</v>
      </c>
      <c r="D89" s="41" t="s">
        <v>120</v>
      </c>
      <c r="E89" s="51">
        <v>30</v>
      </c>
      <c r="F89" s="22">
        <v>20</v>
      </c>
      <c r="G89" s="5">
        <v>12</v>
      </c>
      <c r="H89" s="51">
        <v>0</v>
      </c>
      <c r="I89" s="22">
        <v>0</v>
      </c>
      <c r="J89" s="5">
        <v>0</v>
      </c>
      <c r="K89" s="55">
        <f>SUM(H89:J89)</f>
        <v>0</v>
      </c>
      <c r="L89" s="34">
        <f aca="true" t="shared" si="11" ref="L89:L94">H89*E89+I89*F89+J89*G89</f>
        <v>0</v>
      </c>
      <c r="M89" s="5"/>
    </row>
    <row r="90" spans="1:13" ht="15">
      <c r="A90" s="3">
        <v>2</v>
      </c>
      <c r="B90" s="11">
        <v>43644</v>
      </c>
      <c r="C90" s="12" t="s">
        <v>30</v>
      </c>
      <c r="D90" s="41" t="s">
        <v>120</v>
      </c>
      <c r="E90" s="51">
        <v>30</v>
      </c>
      <c r="F90" s="22">
        <v>20</v>
      </c>
      <c r="G90" s="5">
        <v>12</v>
      </c>
      <c r="H90" s="51">
        <v>0</v>
      </c>
      <c r="I90" s="22">
        <v>0</v>
      </c>
      <c r="J90" s="5">
        <v>0</v>
      </c>
      <c r="K90" s="55">
        <f>SUM(H90:J90)</f>
        <v>0</v>
      </c>
      <c r="L90" s="34">
        <f t="shared" si="11"/>
        <v>0</v>
      </c>
      <c r="M90" s="5"/>
    </row>
    <row r="91" spans="1:13" ht="15">
      <c r="A91" s="3">
        <v>3</v>
      </c>
      <c r="B91" s="11">
        <v>43645</v>
      </c>
      <c r="C91" s="12" t="s">
        <v>31</v>
      </c>
      <c r="D91" s="41" t="s">
        <v>118</v>
      </c>
      <c r="E91" s="51">
        <v>18</v>
      </c>
      <c r="F91" s="22">
        <v>14</v>
      </c>
      <c r="G91" s="5">
        <v>10</v>
      </c>
      <c r="H91" s="51">
        <v>0</v>
      </c>
      <c r="I91" s="22">
        <v>0</v>
      </c>
      <c r="J91" s="5">
        <v>0</v>
      </c>
      <c r="K91" s="55">
        <f>SUM(H91:J91)</f>
        <v>0</v>
      </c>
      <c r="L91" s="34">
        <f t="shared" si="11"/>
        <v>0</v>
      </c>
      <c r="M91" s="5"/>
    </row>
    <row r="92" spans="1:13" ht="15">
      <c r="A92" s="3">
        <v>4</v>
      </c>
      <c r="B92" s="11">
        <v>43645</v>
      </c>
      <c r="C92" s="12" t="s">
        <v>30</v>
      </c>
      <c r="D92" s="41" t="s">
        <v>120</v>
      </c>
      <c r="E92" s="51">
        <v>30</v>
      </c>
      <c r="F92" s="22">
        <v>20</v>
      </c>
      <c r="G92" s="5">
        <v>12</v>
      </c>
      <c r="H92" s="51">
        <v>0</v>
      </c>
      <c r="I92" s="22">
        <v>0</v>
      </c>
      <c r="J92" s="5">
        <v>0</v>
      </c>
      <c r="K92" s="55">
        <f>SUM(H92:J92)</f>
        <v>0</v>
      </c>
      <c r="L92" s="34">
        <f t="shared" si="11"/>
        <v>0</v>
      </c>
      <c r="M92" s="5"/>
    </row>
    <row r="93" spans="1:13" ht="22.5">
      <c r="A93" s="3">
        <v>5</v>
      </c>
      <c r="B93" s="80">
        <v>43646</v>
      </c>
      <c r="C93" s="12" t="s">
        <v>32</v>
      </c>
      <c r="D93" s="43" t="s">
        <v>124</v>
      </c>
      <c r="E93" s="51">
        <v>30</v>
      </c>
      <c r="F93" s="22">
        <v>20</v>
      </c>
      <c r="G93" s="5">
        <v>12</v>
      </c>
      <c r="H93" s="51">
        <v>0</v>
      </c>
      <c r="I93" s="22">
        <v>0</v>
      </c>
      <c r="J93" s="5">
        <v>0</v>
      </c>
      <c r="K93" s="55">
        <f>SUM(H93:J93)</f>
        <v>0</v>
      </c>
      <c r="L93" s="34">
        <f t="shared" si="11"/>
        <v>0</v>
      </c>
      <c r="M93" s="5" t="s">
        <v>113</v>
      </c>
    </row>
    <row r="94" spans="1:13" ht="15">
      <c r="A94" s="3">
        <v>6</v>
      </c>
      <c r="B94" s="80"/>
      <c r="C94" s="12" t="s">
        <v>33</v>
      </c>
      <c r="D94" s="41" t="s">
        <v>120</v>
      </c>
      <c r="E94" s="51">
        <v>25</v>
      </c>
      <c r="F94" s="22">
        <v>15</v>
      </c>
      <c r="G94" s="5">
        <v>10</v>
      </c>
      <c r="H94" s="51">
        <v>0</v>
      </c>
      <c r="I94" s="22">
        <v>0</v>
      </c>
      <c r="J94" s="5">
        <v>0</v>
      </c>
      <c r="K94" s="55">
        <f>SUM(H94:J94)</f>
        <v>0</v>
      </c>
      <c r="L94" s="34">
        <f t="shared" si="11"/>
        <v>0</v>
      </c>
      <c r="M94" s="5" t="s">
        <v>133</v>
      </c>
    </row>
    <row r="95" spans="1:13" ht="15">
      <c r="A95" s="78" t="s">
        <v>105</v>
      </c>
      <c r="B95" s="79"/>
      <c r="C95" s="79"/>
      <c r="D95" s="44"/>
      <c r="E95" s="17"/>
      <c r="F95" s="6"/>
      <c r="G95" s="16"/>
      <c r="H95" s="17"/>
      <c r="I95" s="6"/>
      <c r="J95" s="16"/>
      <c r="K95" s="58"/>
      <c r="L95" s="37"/>
      <c r="M95" s="16"/>
    </row>
    <row r="96" spans="1:13" ht="15">
      <c r="A96" s="3">
        <v>1</v>
      </c>
      <c r="B96" s="11">
        <v>43638</v>
      </c>
      <c r="C96" s="12" t="s">
        <v>78</v>
      </c>
      <c r="D96" s="41" t="s">
        <v>120</v>
      </c>
      <c r="E96" s="51">
        <v>10</v>
      </c>
      <c r="F96" s="22" t="s">
        <v>85</v>
      </c>
      <c r="G96" s="5" t="s">
        <v>85</v>
      </c>
      <c r="H96" s="51">
        <v>0</v>
      </c>
      <c r="I96" s="22" t="s">
        <v>85</v>
      </c>
      <c r="J96" s="5" t="s">
        <v>85</v>
      </c>
      <c r="K96" s="55">
        <f>H96</f>
        <v>0</v>
      </c>
      <c r="L96" s="34">
        <f>H96*E96</f>
        <v>0</v>
      </c>
      <c r="M96" s="5"/>
    </row>
    <row r="97" spans="1:13" ht="15">
      <c r="A97" s="3">
        <v>2</v>
      </c>
      <c r="B97" s="11">
        <v>43639</v>
      </c>
      <c r="C97" s="12" t="s">
        <v>79</v>
      </c>
      <c r="D97" s="41" t="s">
        <v>120</v>
      </c>
      <c r="E97" s="51">
        <v>10</v>
      </c>
      <c r="F97" s="22" t="s">
        <v>85</v>
      </c>
      <c r="G97" s="5" t="s">
        <v>85</v>
      </c>
      <c r="H97" s="51">
        <v>0</v>
      </c>
      <c r="I97" s="22" t="s">
        <v>85</v>
      </c>
      <c r="J97" s="5" t="s">
        <v>85</v>
      </c>
      <c r="K97" s="55">
        <f>H97</f>
        <v>0</v>
      </c>
      <c r="L97" s="34">
        <f>H97*E97</f>
        <v>0</v>
      </c>
      <c r="M97" s="5"/>
    </row>
    <row r="98" spans="1:13" ht="15">
      <c r="A98" s="78" t="s">
        <v>106</v>
      </c>
      <c r="B98" s="79"/>
      <c r="C98" s="79"/>
      <c r="D98" s="44"/>
      <c r="E98" s="17"/>
      <c r="F98" s="6"/>
      <c r="G98" s="16"/>
      <c r="H98" s="17"/>
      <c r="I98" s="6"/>
      <c r="J98" s="16"/>
      <c r="K98" s="58"/>
      <c r="L98" s="37"/>
      <c r="M98" s="16"/>
    </row>
    <row r="99" spans="1:13" ht="22.5">
      <c r="A99" s="3">
        <v>1</v>
      </c>
      <c r="B99" s="11">
        <v>43638</v>
      </c>
      <c r="C99" s="12" t="s">
        <v>130</v>
      </c>
      <c r="D99" s="41" t="s">
        <v>120</v>
      </c>
      <c r="E99" s="51">
        <v>30</v>
      </c>
      <c r="F99" s="22">
        <v>20</v>
      </c>
      <c r="G99" s="5" t="s">
        <v>85</v>
      </c>
      <c r="H99" s="51">
        <v>0</v>
      </c>
      <c r="I99" s="22">
        <v>0</v>
      </c>
      <c r="J99" s="5" t="s">
        <v>85</v>
      </c>
      <c r="K99" s="55">
        <f>SUM(H99:I99)</f>
        <v>0</v>
      </c>
      <c r="L99" s="34">
        <f aca="true" t="shared" si="12" ref="L99:L107">H99*E99+I99*F99</f>
        <v>0</v>
      </c>
      <c r="M99" s="7" t="s">
        <v>122</v>
      </c>
    </row>
    <row r="100" spans="1:13" ht="22.5">
      <c r="A100" s="3">
        <v>2</v>
      </c>
      <c r="B100" s="11">
        <v>43639</v>
      </c>
      <c r="C100" s="12" t="s">
        <v>34</v>
      </c>
      <c r="D100" s="41" t="s">
        <v>120</v>
      </c>
      <c r="E100" s="51">
        <v>30</v>
      </c>
      <c r="F100" s="22">
        <v>20</v>
      </c>
      <c r="G100" s="5" t="s">
        <v>85</v>
      </c>
      <c r="H100" s="51">
        <v>0</v>
      </c>
      <c r="I100" s="22">
        <v>0</v>
      </c>
      <c r="J100" s="5" t="s">
        <v>85</v>
      </c>
      <c r="K100" s="55">
        <f aca="true" t="shared" si="13" ref="K100:K107">SUM(H100:I100)</f>
        <v>0</v>
      </c>
      <c r="L100" s="34">
        <f t="shared" si="12"/>
        <v>0</v>
      </c>
      <c r="M100" s="7" t="s">
        <v>122</v>
      </c>
    </row>
    <row r="101" spans="1:13" ht="15">
      <c r="A101" s="9">
        <v>1</v>
      </c>
      <c r="B101" s="11">
        <v>43640</v>
      </c>
      <c r="C101" s="12" t="s">
        <v>35</v>
      </c>
      <c r="D101" s="41" t="s">
        <v>118</v>
      </c>
      <c r="E101" s="51">
        <v>12</v>
      </c>
      <c r="F101" s="22">
        <v>10</v>
      </c>
      <c r="G101" s="5" t="s">
        <v>85</v>
      </c>
      <c r="H101" s="51">
        <v>0</v>
      </c>
      <c r="I101" s="22">
        <v>0</v>
      </c>
      <c r="J101" s="5" t="s">
        <v>85</v>
      </c>
      <c r="K101" s="55">
        <f t="shared" si="13"/>
        <v>0</v>
      </c>
      <c r="L101" s="34">
        <f t="shared" si="12"/>
        <v>0</v>
      </c>
      <c r="M101" s="7" t="s">
        <v>114</v>
      </c>
    </row>
    <row r="102" spans="1:13" ht="15">
      <c r="A102" s="9">
        <v>1</v>
      </c>
      <c r="B102" s="11">
        <v>43640</v>
      </c>
      <c r="C102" s="12" t="s">
        <v>36</v>
      </c>
      <c r="D102" s="41" t="s">
        <v>120</v>
      </c>
      <c r="E102" s="51">
        <v>30</v>
      </c>
      <c r="F102" s="22">
        <v>20</v>
      </c>
      <c r="G102" s="5" t="s">
        <v>85</v>
      </c>
      <c r="H102" s="51">
        <v>0</v>
      </c>
      <c r="I102" s="22">
        <v>0</v>
      </c>
      <c r="J102" s="5" t="s">
        <v>85</v>
      </c>
      <c r="K102" s="55">
        <f t="shared" si="13"/>
        <v>0</v>
      </c>
      <c r="L102" s="34">
        <f t="shared" si="12"/>
        <v>0</v>
      </c>
      <c r="M102" s="7" t="s">
        <v>115</v>
      </c>
    </row>
    <row r="103" spans="1:13" ht="15">
      <c r="A103" s="9">
        <v>2</v>
      </c>
      <c r="B103" s="11">
        <v>43641</v>
      </c>
      <c r="C103" s="12" t="s">
        <v>35</v>
      </c>
      <c r="D103" s="41" t="s">
        <v>118</v>
      </c>
      <c r="E103" s="51">
        <v>12</v>
      </c>
      <c r="F103" s="22">
        <v>10</v>
      </c>
      <c r="G103" s="5" t="s">
        <v>85</v>
      </c>
      <c r="H103" s="51">
        <v>0</v>
      </c>
      <c r="I103" s="22">
        <v>0</v>
      </c>
      <c r="J103" s="5" t="s">
        <v>85</v>
      </c>
      <c r="K103" s="55">
        <f t="shared" si="13"/>
        <v>0</v>
      </c>
      <c r="L103" s="34">
        <f t="shared" si="12"/>
        <v>0</v>
      </c>
      <c r="M103" s="7" t="s">
        <v>114</v>
      </c>
    </row>
    <row r="104" spans="1:13" ht="15">
      <c r="A104" s="9">
        <v>2</v>
      </c>
      <c r="B104" s="11">
        <v>43641</v>
      </c>
      <c r="C104" s="12" t="s">
        <v>36</v>
      </c>
      <c r="D104" s="41" t="s">
        <v>120</v>
      </c>
      <c r="E104" s="51">
        <v>30</v>
      </c>
      <c r="F104" s="22">
        <v>20</v>
      </c>
      <c r="G104" s="5" t="s">
        <v>85</v>
      </c>
      <c r="H104" s="51">
        <v>0</v>
      </c>
      <c r="I104" s="22">
        <v>0</v>
      </c>
      <c r="J104" s="5" t="s">
        <v>85</v>
      </c>
      <c r="K104" s="55">
        <f t="shared" si="13"/>
        <v>0</v>
      </c>
      <c r="L104" s="34">
        <f t="shared" si="12"/>
        <v>0</v>
      </c>
      <c r="M104" s="7" t="s">
        <v>115</v>
      </c>
    </row>
    <row r="105" spans="1:13" ht="15">
      <c r="A105" s="9">
        <v>1</v>
      </c>
      <c r="B105" s="11">
        <v>43643</v>
      </c>
      <c r="C105" s="12" t="s">
        <v>37</v>
      </c>
      <c r="D105" s="41" t="s">
        <v>118</v>
      </c>
      <c r="E105" s="51">
        <v>18</v>
      </c>
      <c r="F105" s="22">
        <v>14</v>
      </c>
      <c r="G105" s="5" t="s">
        <v>85</v>
      </c>
      <c r="H105" s="51">
        <v>0</v>
      </c>
      <c r="I105" s="22">
        <v>0</v>
      </c>
      <c r="J105" s="5" t="s">
        <v>85</v>
      </c>
      <c r="K105" s="55">
        <f t="shared" si="13"/>
        <v>0</v>
      </c>
      <c r="L105" s="34">
        <f t="shared" si="12"/>
        <v>0</v>
      </c>
      <c r="M105" s="7" t="s">
        <v>116</v>
      </c>
    </row>
    <row r="106" spans="1:13" ht="15">
      <c r="A106" s="9">
        <v>2</v>
      </c>
      <c r="B106" s="11">
        <v>43645</v>
      </c>
      <c r="C106" s="12" t="s">
        <v>38</v>
      </c>
      <c r="D106" s="41" t="s">
        <v>120</v>
      </c>
      <c r="E106" s="51">
        <v>30</v>
      </c>
      <c r="F106" s="22">
        <v>20</v>
      </c>
      <c r="G106" s="5" t="s">
        <v>85</v>
      </c>
      <c r="H106" s="51">
        <v>0</v>
      </c>
      <c r="I106" s="22">
        <v>0</v>
      </c>
      <c r="J106" s="5" t="s">
        <v>85</v>
      </c>
      <c r="K106" s="55">
        <f t="shared" si="13"/>
        <v>0</v>
      </c>
      <c r="L106" s="34">
        <f t="shared" si="12"/>
        <v>0</v>
      </c>
      <c r="M106" s="7" t="s">
        <v>116</v>
      </c>
    </row>
    <row r="107" spans="1:13" ht="15">
      <c r="A107" s="9">
        <v>3</v>
      </c>
      <c r="B107" s="11">
        <v>43646</v>
      </c>
      <c r="C107" s="12" t="s">
        <v>39</v>
      </c>
      <c r="D107" s="41" t="s">
        <v>120</v>
      </c>
      <c r="E107" s="51">
        <v>30</v>
      </c>
      <c r="F107" s="22">
        <v>20</v>
      </c>
      <c r="G107" s="5" t="s">
        <v>85</v>
      </c>
      <c r="H107" s="51">
        <v>0</v>
      </c>
      <c r="I107" s="22">
        <v>0</v>
      </c>
      <c r="J107" s="5" t="s">
        <v>85</v>
      </c>
      <c r="K107" s="55">
        <f t="shared" si="13"/>
        <v>0</v>
      </c>
      <c r="L107" s="34">
        <f t="shared" si="12"/>
        <v>0</v>
      </c>
      <c r="M107" s="7" t="s">
        <v>116</v>
      </c>
    </row>
    <row r="108" spans="1:13" ht="15">
      <c r="A108" s="78" t="s">
        <v>107</v>
      </c>
      <c r="B108" s="79"/>
      <c r="C108" s="79"/>
      <c r="D108" s="44"/>
      <c r="E108" s="17"/>
      <c r="F108" s="6"/>
      <c r="G108" s="16"/>
      <c r="H108" s="17"/>
      <c r="I108" s="6"/>
      <c r="J108" s="16"/>
      <c r="K108" s="58"/>
      <c r="L108" s="37"/>
      <c r="M108" s="16"/>
    </row>
    <row r="109" spans="1:13" ht="22.5">
      <c r="A109" s="3">
        <v>1</v>
      </c>
      <c r="B109" s="80">
        <v>43638</v>
      </c>
      <c r="C109" s="12" t="s">
        <v>40</v>
      </c>
      <c r="D109" s="43" t="s">
        <v>124</v>
      </c>
      <c r="E109" s="51">
        <v>35</v>
      </c>
      <c r="F109" s="22">
        <v>25</v>
      </c>
      <c r="G109" s="5">
        <v>17</v>
      </c>
      <c r="H109" s="51">
        <v>0</v>
      </c>
      <c r="I109" s="22">
        <v>0</v>
      </c>
      <c r="J109" s="5">
        <v>0</v>
      </c>
      <c r="K109" s="55">
        <f>SUM(H109:J109)</f>
        <v>0</v>
      </c>
      <c r="L109" s="34">
        <f aca="true" t="shared" si="14" ref="L109:L116">H109*E109+I109*F109+J109*G109</f>
        <v>0</v>
      </c>
      <c r="M109" s="7" t="s">
        <v>113</v>
      </c>
    </row>
    <row r="110" spans="1:13" ht="15">
      <c r="A110" s="3">
        <v>2</v>
      </c>
      <c r="B110" s="80"/>
      <c r="C110" s="12" t="s">
        <v>41</v>
      </c>
      <c r="D110" s="41" t="s">
        <v>120</v>
      </c>
      <c r="E110" s="51">
        <v>25</v>
      </c>
      <c r="F110" s="22">
        <v>18</v>
      </c>
      <c r="G110" s="5">
        <v>12</v>
      </c>
      <c r="H110" s="51">
        <v>0</v>
      </c>
      <c r="I110" s="22">
        <v>0</v>
      </c>
      <c r="J110" s="5">
        <v>0</v>
      </c>
      <c r="K110" s="55">
        <f aca="true" t="shared" si="15" ref="K110:K116">SUM(H110:J110)</f>
        <v>0</v>
      </c>
      <c r="L110" s="34">
        <f t="shared" si="14"/>
        <v>0</v>
      </c>
      <c r="M110" s="7" t="s">
        <v>133</v>
      </c>
    </row>
    <row r="111" spans="1:13" ht="22.5">
      <c r="A111" s="3">
        <v>3</v>
      </c>
      <c r="B111" s="80">
        <v>43639</v>
      </c>
      <c r="C111" s="12" t="s">
        <v>42</v>
      </c>
      <c r="D111" s="43" t="s">
        <v>124</v>
      </c>
      <c r="E111" s="51">
        <v>35</v>
      </c>
      <c r="F111" s="22">
        <v>25</v>
      </c>
      <c r="G111" s="5">
        <v>17</v>
      </c>
      <c r="H111" s="51">
        <v>0</v>
      </c>
      <c r="I111" s="22">
        <v>0</v>
      </c>
      <c r="J111" s="5">
        <v>0</v>
      </c>
      <c r="K111" s="55">
        <f t="shared" si="15"/>
        <v>0</v>
      </c>
      <c r="L111" s="34">
        <f t="shared" si="14"/>
        <v>0</v>
      </c>
      <c r="M111" s="7" t="s">
        <v>113</v>
      </c>
    </row>
    <row r="112" spans="1:13" ht="15">
      <c r="A112" s="3">
        <v>4</v>
      </c>
      <c r="B112" s="80"/>
      <c r="C112" s="12" t="s">
        <v>43</v>
      </c>
      <c r="D112" s="41" t="s">
        <v>120</v>
      </c>
      <c r="E112" s="51">
        <v>25</v>
      </c>
      <c r="F112" s="22">
        <v>18</v>
      </c>
      <c r="G112" s="5">
        <v>12</v>
      </c>
      <c r="H112" s="51">
        <v>0</v>
      </c>
      <c r="I112" s="22">
        <v>0</v>
      </c>
      <c r="J112" s="5">
        <v>0</v>
      </c>
      <c r="K112" s="55">
        <f t="shared" si="15"/>
        <v>0</v>
      </c>
      <c r="L112" s="34">
        <f t="shared" si="14"/>
        <v>0</v>
      </c>
      <c r="M112" s="7" t="s">
        <v>133</v>
      </c>
    </row>
    <row r="113" spans="1:13" ht="22.5">
      <c r="A113" s="3">
        <v>5</v>
      </c>
      <c r="B113" s="80">
        <v>43640</v>
      </c>
      <c r="C113" s="12" t="s">
        <v>40</v>
      </c>
      <c r="D113" s="43" t="s">
        <v>124</v>
      </c>
      <c r="E113" s="51">
        <v>35</v>
      </c>
      <c r="F113" s="22">
        <v>25</v>
      </c>
      <c r="G113" s="5">
        <v>17</v>
      </c>
      <c r="H113" s="51">
        <v>0</v>
      </c>
      <c r="I113" s="22">
        <v>0</v>
      </c>
      <c r="J113" s="5">
        <v>0</v>
      </c>
      <c r="K113" s="55">
        <f t="shared" si="15"/>
        <v>0</v>
      </c>
      <c r="L113" s="34">
        <f t="shared" si="14"/>
        <v>0</v>
      </c>
      <c r="M113" s="7" t="s">
        <v>113</v>
      </c>
    </row>
    <row r="114" spans="1:13" ht="15">
      <c r="A114" s="3">
        <v>6</v>
      </c>
      <c r="B114" s="80"/>
      <c r="C114" s="12" t="s">
        <v>41</v>
      </c>
      <c r="D114" s="41" t="s">
        <v>120</v>
      </c>
      <c r="E114" s="51">
        <v>25</v>
      </c>
      <c r="F114" s="22">
        <v>18</v>
      </c>
      <c r="G114" s="5">
        <v>12</v>
      </c>
      <c r="H114" s="51">
        <v>0</v>
      </c>
      <c r="I114" s="22">
        <v>0</v>
      </c>
      <c r="J114" s="5">
        <v>0</v>
      </c>
      <c r="K114" s="55">
        <f t="shared" si="15"/>
        <v>0</v>
      </c>
      <c r="L114" s="34">
        <f t="shared" si="14"/>
        <v>0</v>
      </c>
      <c r="M114" s="7" t="s">
        <v>133</v>
      </c>
    </row>
    <row r="115" spans="1:13" ht="22.5">
      <c r="A115" s="3">
        <v>7</v>
      </c>
      <c r="B115" s="80">
        <v>43641</v>
      </c>
      <c r="C115" s="12" t="s">
        <v>44</v>
      </c>
      <c r="D115" s="43" t="s">
        <v>124</v>
      </c>
      <c r="E115" s="51">
        <v>35</v>
      </c>
      <c r="F115" s="22">
        <v>25</v>
      </c>
      <c r="G115" s="5">
        <v>17</v>
      </c>
      <c r="H115" s="51">
        <v>0</v>
      </c>
      <c r="I115" s="22">
        <v>0</v>
      </c>
      <c r="J115" s="5">
        <v>0</v>
      </c>
      <c r="K115" s="55">
        <f t="shared" si="15"/>
        <v>0</v>
      </c>
      <c r="L115" s="34">
        <f t="shared" si="14"/>
        <v>0</v>
      </c>
      <c r="M115" s="7" t="s">
        <v>113</v>
      </c>
    </row>
    <row r="116" spans="1:13" ht="15">
      <c r="A116" s="3">
        <v>8</v>
      </c>
      <c r="B116" s="80"/>
      <c r="C116" s="12" t="s">
        <v>45</v>
      </c>
      <c r="D116" s="41" t="s">
        <v>120</v>
      </c>
      <c r="E116" s="51">
        <v>25</v>
      </c>
      <c r="F116" s="22">
        <v>18</v>
      </c>
      <c r="G116" s="5">
        <v>12</v>
      </c>
      <c r="H116" s="51">
        <v>0</v>
      </c>
      <c r="I116" s="22">
        <v>0</v>
      </c>
      <c r="J116" s="5">
        <v>0</v>
      </c>
      <c r="K116" s="55">
        <f t="shared" si="15"/>
        <v>0</v>
      </c>
      <c r="L116" s="34">
        <f t="shared" si="14"/>
        <v>0</v>
      </c>
      <c r="M116" s="7" t="s">
        <v>133</v>
      </c>
    </row>
    <row r="117" spans="1:13" ht="15">
      <c r="A117" s="78" t="s">
        <v>108</v>
      </c>
      <c r="B117" s="79"/>
      <c r="C117" s="79"/>
      <c r="D117" s="44"/>
      <c r="E117" s="17"/>
      <c r="F117" s="6"/>
      <c r="G117" s="16"/>
      <c r="H117" s="17"/>
      <c r="I117" s="6"/>
      <c r="J117" s="16"/>
      <c r="K117" s="58"/>
      <c r="L117" s="37"/>
      <c r="M117" s="16"/>
    </row>
    <row r="118" spans="1:13" ht="15">
      <c r="A118" s="3">
        <v>1</v>
      </c>
      <c r="B118" s="80">
        <v>43645</v>
      </c>
      <c r="C118" s="12" t="s">
        <v>70</v>
      </c>
      <c r="D118" s="41" t="s">
        <v>118</v>
      </c>
      <c r="E118" s="51">
        <v>10</v>
      </c>
      <c r="F118" s="22">
        <v>7</v>
      </c>
      <c r="G118" s="5">
        <v>5</v>
      </c>
      <c r="H118" s="51">
        <v>0</v>
      </c>
      <c r="I118" s="22">
        <v>0</v>
      </c>
      <c r="J118" s="5">
        <v>0</v>
      </c>
      <c r="K118" s="55">
        <f>SUM(H118:J118)</f>
        <v>0</v>
      </c>
      <c r="L118" s="34">
        <f>H118*E118+I118*F118+J118*G118</f>
        <v>0</v>
      </c>
      <c r="M118" s="5"/>
    </row>
    <row r="119" spans="1:13" ht="15">
      <c r="A119" s="3">
        <v>2</v>
      </c>
      <c r="B119" s="80"/>
      <c r="C119" s="12" t="s">
        <v>71</v>
      </c>
      <c r="D119" s="41" t="s">
        <v>120</v>
      </c>
      <c r="E119" s="51">
        <v>25</v>
      </c>
      <c r="F119" s="22">
        <v>18</v>
      </c>
      <c r="G119" s="5">
        <v>12</v>
      </c>
      <c r="H119" s="51">
        <v>0</v>
      </c>
      <c r="I119" s="22">
        <v>0</v>
      </c>
      <c r="J119" s="5">
        <v>0</v>
      </c>
      <c r="K119" s="55">
        <f>SUM(H119:J119)</f>
        <v>0</v>
      </c>
      <c r="L119" s="34">
        <f>H119*E119+I119*F119+J119*G119</f>
        <v>0</v>
      </c>
      <c r="M119" s="5"/>
    </row>
    <row r="120" spans="1:13" ht="15">
      <c r="A120" s="3">
        <v>3</v>
      </c>
      <c r="B120" s="80">
        <v>43646</v>
      </c>
      <c r="C120" s="12" t="s">
        <v>72</v>
      </c>
      <c r="D120" s="41" t="s">
        <v>118</v>
      </c>
      <c r="E120" s="51">
        <v>10</v>
      </c>
      <c r="F120" s="22">
        <v>7</v>
      </c>
      <c r="G120" s="5">
        <v>5</v>
      </c>
      <c r="H120" s="51">
        <v>0</v>
      </c>
      <c r="I120" s="22">
        <v>0</v>
      </c>
      <c r="J120" s="5">
        <v>0</v>
      </c>
      <c r="K120" s="55">
        <f>SUM(H120:J120)</f>
        <v>0</v>
      </c>
      <c r="L120" s="34">
        <f>H120*E120+I120*F120+J120*G120</f>
        <v>0</v>
      </c>
      <c r="M120" s="5"/>
    </row>
    <row r="121" spans="1:13" ht="15">
      <c r="A121" s="3">
        <v>4</v>
      </c>
      <c r="B121" s="80"/>
      <c r="C121" s="12" t="s">
        <v>73</v>
      </c>
      <c r="D121" s="41" t="s">
        <v>120</v>
      </c>
      <c r="E121" s="51">
        <v>25</v>
      </c>
      <c r="F121" s="22">
        <v>18</v>
      </c>
      <c r="G121" s="5">
        <v>12</v>
      </c>
      <c r="H121" s="51">
        <v>0</v>
      </c>
      <c r="I121" s="22">
        <v>0</v>
      </c>
      <c r="J121" s="5">
        <v>0</v>
      </c>
      <c r="K121" s="55">
        <f>SUM(H121:J121)</f>
        <v>0</v>
      </c>
      <c r="L121" s="34">
        <f>H121*E121+I121*F121+J121*G121</f>
        <v>0</v>
      </c>
      <c r="M121" s="5"/>
    </row>
    <row r="122" spans="1:13" ht="15">
      <c r="A122" s="78" t="s">
        <v>109</v>
      </c>
      <c r="B122" s="79"/>
      <c r="C122" s="79"/>
      <c r="D122" s="44"/>
      <c r="E122" s="17"/>
      <c r="F122" s="6"/>
      <c r="G122" s="16"/>
      <c r="H122" s="17"/>
      <c r="I122" s="6"/>
      <c r="J122" s="16"/>
      <c r="K122" s="58"/>
      <c r="L122" s="37"/>
      <c r="M122" s="16"/>
    </row>
    <row r="123" spans="1:13" ht="15">
      <c r="A123" s="3">
        <v>1</v>
      </c>
      <c r="B123" s="11">
        <v>43638</v>
      </c>
      <c r="C123" s="12" t="s">
        <v>46</v>
      </c>
      <c r="D123" s="41" t="s">
        <v>118</v>
      </c>
      <c r="E123" s="51">
        <v>10</v>
      </c>
      <c r="F123" s="22">
        <v>7</v>
      </c>
      <c r="G123" s="5">
        <v>5</v>
      </c>
      <c r="H123" s="51">
        <v>0</v>
      </c>
      <c r="I123" s="22">
        <v>0</v>
      </c>
      <c r="J123" s="5">
        <v>0</v>
      </c>
      <c r="K123" s="55">
        <f>SUM(H123:J123)</f>
        <v>0</v>
      </c>
      <c r="L123" s="34">
        <f>H123*E123+I123*F123+J123*G123</f>
        <v>0</v>
      </c>
      <c r="M123" s="5"/>
    </row>
    <row r="124" spans="1:13" ht="15">
      <c r="A124" s="3">
        <v>2</v>
      </c>
      <c r="B124" s="11">
        <v>43638</v>
      </c>
      <c r="C124" s="12" t="s">
        <v>131</v>
      </c>
      <c r="D124" s="41" t="s">
        <v>120</v>
      </c>
      <c r="E124" s="51">
        <v>25</v>
      </c>
      <c r="F124" s="22">
        <v>18</v>
      </c>
      <c r="G124" s="5">
        <v>12</v>
      </c>
      <c r="H124" s="51">
        <v>0</v>
      </c>
      <c r="I124" s="22">
        <v>0</v>
      </c>
      <c r="J124" s="5">
        <v>0</v>
      </c>
      <c r="K124" s="55">
        <f>SUM(H124:J124)</f>
        <v>0</v>
      </c>
      <c r="L124" s="34">
        <f>H124*E124+I124*F124+J124*G124</f>
        <v>0</v>
      </c>
      <c r="M124" s="5"/>
    </row>
    <row r="125" spans="1:13" ht="15">
      <c r="A125" s="3">
        <v>3</v>
      </c>
      <c r="B125" s="11">
        <v>43639</v>
      </c>
      <c r="C125" s="12" t="s">
        <v>46</v>
      </c>
      <c r="D125" s="41" t="s">
        <v>118</v>
      </c>
      <c r="E125" s="51">
        <v>10</v>
      </c>
      <c r="F125" s="22">
        <v>7</v>
      </c>
      <c r="G125" s="5">
        <v>5</v>
      </c>
      <c r="H125" s="51">
        <v>0</v>
      </c>
      <c r="I125" s="22">
        <v>0</v>
      </c>
      <c r="J125" s="5">
        <v>0</v>
      </c>
      <c r="K125" s="55">
        <f>SUM(H125:J125)</f>
        <v>0</v>
      </c>
      <c r="L125" s="34">
        <f>H125*E125+I125*F125+J125*G125</f>
        <v>0</v>
      </c>
      <c r="M125" s="5"/>
    </row>
    <row r="126" spans="1:13" ht="15">
      <c r="A126" s="3">
        <v>4</v>
      </c>
      <c r="B126" s="11">
        <v>43639</v>
      </c>
      <c r="C126" s="12" t="s">
        <v>131</v>
      </c>
      <c r="D126" s="41" t="s">
        <v>120</v>
      </c>
      <c r="E126" s="51">
        <v>25</v>
      </c>
      <c r="F126" s="22">
        <v>18</v>
      </c>
      <c r="G126" s="5">
        <v>12</v>
      </c>
      <c r="H126" s="51">
        <v>0</v>
      </c>
      <c r="I126" s="22">
        <v>0</v>
      </c>
      <c r="J126" s="5">
        <v>0</v>
      </c>
      <c r="K126" s="55">
        <f>SUM(H126:J126)</f>
        <v>0</v>
      </c>
      <c r="L126" s="34">
        <f>H126*E126+I126*F126+J126*G126</f>
        <v>0</v>
      </c>
      <c r="M126" s="5"/>
    </row>
    <row r="127" spans="1:13" ht="15">
      <c r="A127" s="78" t="s">
        <v>110</v>
      </c>
      <c r="B127" s="79"/>
      <c r="C127" s="79"/>
      <c r="D127" s="44"/>
      <c r="E127" s="17"/>
      <c r="F127" s="6"/>
      <c r="G127" s="16"/>
      <c r="H127" s="17"/>
      <c r="I127" s="6"/>
      <c r="J127" s="16"/>
      <c r="K127" s="58"/>
      <c r="L127" s="37"/>
      <c r="M127" s="16"/>
    </row>
    <row r="128" spans="1:13" ht="15">
      <c r="A128" s="3">
        <v>1</v>
      </c>
      <c r="B128" s="11">
        <v>43638</v>
      </c>
      <c r="C128" s="12" t="s">
        <v>47</v>
      </c>
      <c r="D128" s="41" t="s">
        <v>120</v>
      </c>
      <c r="E128" s="51">
        <v>15</v>
      </c>
      <c r="F128" s="22" t="s">
        <v>85</v>
      </c>
      <c r="G128" s="5" t="s">
        <v>85</v>
      </c>
      <c r="H128" s="51">
        <v>0</v>
      </c>
      <c r="I128" s="22" t="s">
        <v>85</v>
      </c>
      <c r="J128" s="5" t="s">
        <v>85</v>
      </c>
      <c r="K128" s="55">
        <f>H128</f>
        <v>0</v>
      </c>
      <c r="L128" s="34">
        <f aca="true" t="shared" si="16" ref="L128:L134">H128*E128</f>
        <v>0</v>
      </c>
      <c r="M128" s="5"/>
    </row>
    <row r="129" spans="1:13" ht="15">
      <c r="A129" s="3">
        <v>2</v>
      </c>
      <c r="B129" s="11">
        <v>43639</v>
      </c>
      <c r="C129" s="12" t="s">
        <v>48</v>
      </c>
      <c r="D129" s="41" t="s">
        <v>120</v>
      </c>
      <c r="E129" s="51">
        <v>15</v>
      </c>
      <c r="F129" s="22" t="s">
        <v>85</v>
      </c>
      <c r="G129" s="5" t="s">
        <v>85</v>
      </c>
      <c r="H129" s="51">
        <v>0</v>
      </c>
      <c r="I129" s="22" t="s">
        <v>85</v>
      </c>
      <c r="J129" s="5" t="s">
        <v>85</v>
      </c>
      <c r="K129" s="55">
        <f aca="true" t="shared" si="17" ref="K129:K134">H129</f>
        <v>0</v>
      </c>
      <c r="L129" s="34">
        <f t="shared" si="16"/>
        <v>0</v>
      </c>
      <c r="M129" s="5"/>
    </row>
    <row r="130" spans="1:13" ht="15">
      <c r="A130" s="3">
        <v>3</v>
      </c>
      <c r="B130" s="11">
        <v>43640</v>
      </c>
      <c r="C130" s="12" t="s">
        <v>49</v>
      </c>
      <c r="D130" s="41" t="s">
        <v>120</v>
      </c>
      <c r="E130" s="51">
        <v>15</v>
      </c>
      <c r="F130" s="22" t="s">
        <v>85</v>
      </c>
      <c r="G130" s="5" t="s">
        <v>85</v>
      </c>
      <c r="H130" s="51">
        <v>0</v>
      </c>
      <c r="I130" s="22" t="s">
        <v>85</v>
      </c>
      <c r="J130" s="5" t="s">
        <v>85</v>
      </c>
      <c r="K130" s="55">
        <f t="shared" si="17"/>
        <v>0</v>
      </c>
      <c r="L130" s="34">
        <f t="shared" si="16"/>
        <v>0</v>
      </c>
      <c r="M130" s="5"/>
    </row>
    <row r="131" spans="1:13" ht="15">
      <c r="A131" s="3">
        <v>4</v>
      </c>
      <c r="B131" s="11">
        <v>43641</v>
      </c>
      <c r="C131" s="12" t="s">
        <v>50</v>
      </c>
      <c r="D131" s="41" t="s">
        <v>120</v>
      </c>
      <c r="E131" s="51">
        <v>7</v>
      </c>
      <c r="F131" s="22" t="s">
        <v>85</v>
      </c>
      <c r="G131" s="5" t="s">
        <v>85</v>
      </c>
      <c r="H131" s="51">
        <v>0</v>
      </c>
      <c r="I131" s="22" t="s">
        <v>85</v>
      </c>
      <c r="J131" s="5" t="s">
        <v>85</v>
      </c>
      <c r="K131" s="55">
        <f t="shared" si="17"/>
        <v>0</v>
      </c>
      <c r="L131" s="34">
        <f t="shared" si="16"/>
        <v>0</v>
      </c>
      <c r="M131" s="7" t="s">
        <v>117</v>
      </c>
    </row>
    <row r="132" spans="1:13" ht="15">
      <c r="A132" s="3">
        <v>5</v>
      </c>
      <c r="B132" s="11">
        <v>43642</v>
      </c>
      <c r="C132" s="12" t="s">
        <v>51</v>
      </c>
      <c r="D132" s="41" t="s">
        <v>120</v>
      </c>
      <c r="E132" s="51">
        <v>15</v>
      </c>
      <c r="F132" s="22" t="s">
        <v>85</v>
      </c>
      <c r="G132" s="5" t="s">
        <v>85</v>
      </c>
      <c r="H132" s="51">
        <v>0</v>
      </c>
      <c r="I132" s="22" t="s">
        <v>85</v>
      </c>
      <c r="J132" s="5" t="s">
        <v>85</v>
      </c>
      <c r="K132" s="55">
        <f t="shared" si="17"/>
        <v>0</v>
      </c>
      <c r="L132" s="34">
        <f t="shared" si="16"/>
        <v>0</v>
      </c>
      <c r="M132" s="5"/>
    </row>
    <row r="133" spans="1:13" ht="15">
      <c r="A133" s="3">
        <v>6</v>
      </c>
      <c r="B133" s="11">
        <v>43643</v>
      </c>
      <c r="C133" s="12" t="s">
        <v>52</v>
      </c>
      <c r="D133" s="41" t="s">
        <v>120</v>
      </c>
      <c r="E133" s="51">
        <v>15</v>
      </c>
      <c r="F133" s="22" t="s">
        <v>85</v>
      </c>
      <c r="G133" s="5" t="s">
        <v>85</v>
      </c>
      <c r="H133" s="51">
        <v>0</v>
      </c>
      <c r="I133" s="22" t="s">
        <v>85</v>
      </c>
      <c r="J133" s="5" t="s">
        <v>85</v>
      </c>
      <c r="K133" s="55">
        <f t="shared" si="17"/>
        <v>0</v>
      </c>
      <c r="L133" s="34">
        <f t="shared" si="16"/>
        <v>0</v>
      </c>
      <c r="M133" s="5"/>
    </row>
    <row r="134" spans="1:13" ht="17.25" customHeight="1">
      <c r="A134" s="3">
        <v>7</v>
      </c>
      <c r="B134" s="11">
        <v>43644</v>
      </c>
      <c r="C134" s="12" t="s">
        <v>53</v>
      </c>
      <c r="D134" s="41" t="s">
        <v>120</v>
      </c>
      <c r="E134" s="51">
        <v>15</v>
      </c>
      <c r="F134" s="22" t="s">
        <v>85</v>
      </c>
      <c r="G134" s="5" t="s">
        <v>85</v>
      </c>
      <c r="H134" s="51">
        <v>0</v>
      </c>
      <c r="I134" s="22" t="s">
        <v>85</v>
      </c>
      <c r="J134" s="5" t="s">
        <v>85</v>
      </c>
      <c r="K134" s="55">
        <f t="shared" si="17"/>
        <v>0</v>
      </c>
      <c r="L134" s="34">
        <f t="shared" si="16"/>
        <v>0</v>
      </c>
      <c r="M134" s="5"/>
    </row>
    <row r="135" spans="1:13" ht="21" customHeight="1">
      <c r="A135" s="78" t="s">
        <v>111</v>
      </c>
      <c r="B135" s="79"/>
      <c r="C135" s="79"/>
      <c r="D135" s="44"/>
      <c r="E135" s="17"/>
      <c r="F135" s="6"/>
      <c r="G135" s="16"/>
      <c r="H135" s="17"/>
      <c r="I135" s="6"/>
      <c r="J135" s="16"/>
      <c r="K135" s="58"/>
      <c r="L135" s="37"/>
      <c r="M135" s="16"/>
    </row>
    <row r="136" spans="1:13" ht="15">
      <c r="A136" s="3">
        <v>1</v>
      </c>
      <c r="B136" s="11">
        <v>43638</v>
      </c>
      <c r="C136" s="12" t="s">
        <v>54</v>
      </c>
      <c r="D136" s="41" t="s">
        <v>118</v>
      </c>
      <c r="E136" s="51">
        <v>14</v>
      </c>
      <c r="F136" s="22" t="s">
        <v>85</v>
      </c>
      <c r="G136" s="5" t="s">
        <v>85</v>
      </c>
      <c r="H136" s="51">
        <v>0</v>
      </c>
      <c r="I136" s="22" t="s">
        <v>85</v>
      </c>
      <c r="J136" s="5" t="s">
        <v>85</v>
      </c>
      <c r="K136" s="55">
        <f>H136</f>
        <v>0</v>
      </c>
      <c r="L136" s="34">
        <f aca="true" t="shared" si="18" ref="L136:L145">H136*E136</f>
        <v>0</v>
      </c>
      <c r="M136" s="5"/>
    </row>
    <row r="137" spans="1:13" ht="15">
      <c r="A137" s="3">
        <v>2</v>
      </c>
      <c r="B137" s="11">
        <v>43639</v>
      </c>
      <c r="C137" s="12" t="s">
        <v>55</v>
      </c>
      <c r="D137" s="41" t="s">
        <v>118</v>
      </c>
      <c r="E137" s="51">
        <v>14</v>
      </c>
      <c r="F137" s="22" t="s">
        <v>85</v>
      </c>
      <c r="G137" s="5" t="s">
        <v>85</v>
      </c>
      <c r="H137" s="51">
        <v>0</v>
      </c>
      <c r="I137" s="22" t="s">
        <v>85</v>
      </c>
      <c r="J137" s="5" t="s">
        <v>85</v>
      </c>
      <c r="K137" s="55">
        <f aca="true" t="shared" si="19" ref="K137:K145">H137</f>
        <v>0</v>
      </c>
      <c r="L137" s="34">
        <f t="shared" si="18"/>
        <v>0</v>
      </c>
      <c r="M137" s="5"/>
    </row>
    <row r="138" spans="1:13" ht="15">
      <c r="A138" s="3">
        <v>3</v>
      </c>
      <c r="B138" s="11">
        <v>43640</v>
      </c>
      <c r="C138" s="12" t="s">
        <v>55</v>
      </c>
      <c r="D138" s="41" t="s">
        <v>118</v>
      </c>
      <c r="E138" s="51">
        <v>14</v>
      </c>
      <c r="F138" s="22" t="s">
        <v>85</v>
      </c>
      <c r="G138" s="5" t="s">
        <v>85</v>
      </c>
      <c r="H138" s="51">
        <v>0</v>
      </c>
      <c r="I138" s="22" t="s">
        <v>85</v>
      </c>
      <c r="J138" s="5" t="s">
        <v>85</v>
      </c>
      <c r="K138" s="55">
        <f t="shared" si="19"/>
        <v>0</v>
      </c>
      <c r="L138" s="34">
        <f t="shared" si="18"/>
        <v>0</v>
      </c>
      <c r="M138" s="5"/>
    </row>
    <row r="139" spans="1:13" ht="15">
      <c r="A139" s="3">
        <v>4</v>
      </c>
      <c r="B139" s="11">
        <v>43641</v>
      </c>
      <c r="C139" s="12" t="s">
        <v>56</v>
      </c>
      <c r="D139" s="41" t="s">
        <v>120</v>
      </c>
      <c r="E139" s="51">
        <v>20</v>
      </c>
      <c r="F139" s="22" t="s">
        <v>85</v>
      </c>
      <c r="G139" s="5" t="s">
        <v>85</v>
      </c>
      <c r="H139" s="51">
        <v>0</v>
      </c>
      <c r="I139" s="22" t="s">
        <v>85</v>
      </c>
      <c r="J139" s="5" t="s">
        <v>85</v>
      </c>
      <c r="K139" s="55">
        <f t="shared" si="19"/>
        <v>0</v>
      </c>
      <c r="L139" s="34">
        <f t="shared" si="18"/>
        <v>0</v>
      </c>
      <c r="M139" s="5"/>
    </row>
    <row r="140" spans="1:13" ht="15">
      <c r="A140" s="3">
        <v>5</v>
      </c>
      <c r="B140" s="11">
        <v>43642</v>
      </c>
      <c r="C140" s="12" t="s">
        <v>46</v>
      </c>
      <c r="D140" s="41" t="s">
        <v>119</v>
      </c>
      <c r="E140" s="51">
        <v>10</v>
      </c>
      <c r="F140" s="22" t="s">
        <v>85</v>
      </c>
      <c r="G140" s="5" t="s">
        <v>85</v>
      </c>
      <c r="H140" s="51">
        <v>0</v>
      </c>
      <c r="I140" s="22" t="s">
        <v>85</v>
      </c>
      <c r="J140" s="5" t="s">
        <v>85</v>
      </c>
      <c r="K140" s="55">
        <f t="shared" si="19"/>
        <v>0</v>
      </c>
      <c r="L140" s="34">
        <f t="shared" si="18"/>
        <v>0</v>
      </c>
      <c r="M140" s="5"/>
    </row>
    <row r="141" spans="1:13" ht="15">
      <c r="A141" s="3">
        <v>6</v>
      </c>
      <c r="B141" s="11">
        <v>43642</v>
      </c>
      <c r="C141" s="12" t="s">
        <v>57</v>
      </c>
      <c r="D141" s="41" t="s">
        <v>120</v>
      </c>
      <c r="E141" s="51">
        <v>20</v>
      </c>
      <c r="F141" s="22" t="s">
        <v>85</v>
      </c>
      <c r="G141" s="5" t="s">
        <v>85</v>
      </c>
      <c r="H141" s="51">
        <v>0</v>
      </c>
      <c r="I141" s="22" t="s">
        <v>85</v>
      </c>
      <c r="J141" s="5" t="s">
        <v>85</v>
      </c>
      <c r="K141" s="55">
        <f t="shared" si="19"/>
        <v>0</v>
      </c>
      <c r="L141" s="34">
        <f t="shared" si="18"/>
        <v>0</v>
      </c>
      <c r="M141" s="5"/>
    </row>
    <row r="142" spans="1:13" ht="15">
      <c r="A142" s="3">
        <v>7</v>
      </c>
      <c r="B142" s="11">
        <v>43643</v>
      </c>
      <c r="C142" s="12" t="s">
        <v>11</v>
      </c>
      <c r="D142" s="41" t="s">
        <v>118</v>
      </c>
      <c r="E142" s="51">
        <v>14</v>
      </c>
      <c r="F142" s="22" t="s">
        <v>85</v>
      </c>
      <c r="G142" s="5" t="s">
        <v>85</v>
      </c>
      <c r="H142" s="51">
        <v>0</v>
      </c>
      <c r="I142" s="22" t="s">
        <v>85</v>
      </c>
      <c r="J142" s="5" t="s">
        <v>85</v>
      </c>
      <c r="K142" s="55">
        <f t="shared" si="19"/>
        <v>0</v>
      </c>
      <c r="L142" s="34">
        <f t="shared" si="18"/>
        <v>0</v>
      </c>
      <c r="M142" s="5"/>
    </row>
    <row r="143" spans="1:13" ht="15">
      <c r="A143" s="3">
        <v>8</v>
      </c>
      <c r="B143" s="11">
        <v>43644</v>
      </c>
      <c r="C143" s="12" t="s">
        <v>11</v>
      </c>
      <c r="D143" s="41" t="s">
        <v>119</v>
      </c>
      <c r="E143" s="51">
        <v>14</v>
      </c>
      <c r="F143" s="22" t="s">
        <v>85</v>
      </c>
      <c r="G143" s="5" t="s">
        <v>85</v>
      </c>
      <c r="H143" s="51">
        <v>0</v>
      </c>
      <c r="I143" s="22" t="s">
        <v>85</v>
      </c>
      <c r="J143" s="5" t="s">
        <v>85</v>
      </c>
      <c r="K143" s="55">
        <f t="shared" si="19"/>
        <v>0</v>
      </c>
      <c r="L143" s="34">
        <f t="shared" si="18"/>
        <v>0</v>
      </c>
      <c r="M143" s="5"/>
    </row>
    <row r="144" spans="1:13" ht="22.5">
      <c r="A144" s="3">
        <v>9</v>
      </c>
      <c r="B144" s="80">
        <v>43645</v>
      </c>
      <c r="C144" s="12" t="s">
        <v>58</v>
      </c>
      <c r="D144" s="43" t="s">
        <v>121</v>
      </c>
      <c r="E144" s="51">
        <v>40</v>
      </c>
      <c r="F144" s="22" t="s">
        <v>85</v>
      </c>
      <c r="G144" s="5" t="s">
        <v>85</v>
      </c>
      <c r="H144" s="51">
        <v>0</v>
      </c>
      <c r="I144" s="22" t="s">
        <v>85</v>
      </c>
      <c r="J144" s="5" t="s">
        <v>85</v>
      </c>
      <c r="K144" s="55">
        <f t="shared" si="19"/>
        <v>0</v>
      </c>
      <c r="L144" s="34">
        <f t="shared" si="18"/>
        <v>0</v>
      </c>
      <c r="M144" s="7" t="s">
        <v>113</v>
      </c>
    </row>
    <row r="145" spans="1:13" ht="15">
      <c r="A145" s="3">
        <v>10</v>
      </c>
      <c r="B145" s="80"/>
      <c r="C145" s="12" t="s">
        <v>59</v>
      </c>
      <c r="D145" s="41" t="s">
        <v>120</v>
      </c>
      <c r="E145" s="51">
        <v>20</v>
      </c>
      <c r="F145" s="22" t="s">
        <v>85</v>
      </c>
      <c r="G145" s="5" t="s">
        <v>85</v>
      </c>
      <c r="H145" s="51">
        <v>0</v>
      </c>
      <c r="I145" s="22" t="s">
        <v>85</v>
      </c>
      <c r="J145" s="5" t="s">
        <v>85</v>
      </c>
      <c r="K145" s="55">
        <f t="shared" si="19"/>
        <v>0</v>
      </c>
      <c r="L145" s="34">
        <f t="shared" si="18"/>
        <v>0</v>
      </c>
      <c r="M145" s="7" t="s">
        <v>133</v>
      </c>
    </row>
    <row r="146" spans="1:13" ht="15">
      <c r="A146" s="87" t="s">
        <v>112</v>
      </c>
      <c r="B146" s="88"/>
      <c r="C146" s="88"/>
      <c r="D146" s="44"/>
      <c r="E146" s="17"/>
      <c r="F146" s="6"/>
      <c r="G146" s="16"/>
      <c r="H146" s="17"/>
      <c r="I146" s="6"/>
      <c r="J146" s="16"/>
      <c r="K146" s="58"/>
      <c r="L146" s="37"/>
      <c r="M146" s="16"/>
    </row>
    <row r="147" spans="1:13" ht="15">
      <c r="A147" s="3">
        <v>1</v>
      </c>
      <c r="B147" s="11">
        <v>43641</v>
      </c>
      <c r="C147" s="12" t="s">
        <v>60</v>
      </c>
      <c r="D147" s="41" t="s">
        <v>118</v>
      </c>
      <c r="E147" s="53">
        <v>12</v>
      </c>
      <c r="F147" s="22">
        <v>10</v>
      </c>
      <c r="G147" s="5">
        <v>7</v>
      </c>
      <c r="H147" s="51">
        <v>0</v>
      </c>
      <c r="I147" s="22">
        <v>0</v>
      </c>
      <c r="J147" s="5">
        <v>0</v>
      </c>
      <c r="K147" s="59">
        <f>SUM(H147:J147)</f>
        <v>0</v>
      </c>
      <c r="L147" s="38">
        <f aca="true" t="shared" si="20" ref="L147:L157">H147*E147+I147*F147+J147*G147</f>
        <v>0</v>
      </c>
      <c r="M147" s="5"/>
    </row>
    <row r="148" spans="1:13" ht="15">
      <c r="A148" s="3">
        <v>2</v>
      </c>
      <c r="B148" s="11">
        <v>43641</v>
      </c>
      <c r="C148" s="12" t="s">
        <v>61</v>
      </c>
      <c r="D148" s="41" t="s">
        <v>119</v>
      </c>
      <c r="E148" s="53">
        <v>18</v>
      </c>
      <c r="F148" s="22">
        <v>14</v>
      </c>
      <c r="G148" s="5">
        <v>10</v>
      </c>
      <c r="H148" s="51">
        <v>0</v>
      </c>
      <c r="I148" s="22">
        <v>0</v>
      </c>
      <c r="J148" s="5">
        <v>0</v>
      </c>
      <c r="K148" s="59">
        <f aca="true" t="shared" si="21" ref="K148:K157">SUM(H148:J148)</f>
        <v>0</v>
      </c>
      <c r="L148" s="38">
        <f t="shared" si="20"/>
        <v>0</v>
      </c>
      <c r="M148" s="5"/>
    </row>
    <row r="149" spans="1:13" ht="15">
      <c r="A149" s="3">
        <v>3</v>
      </c>
      <c r="B149" s="11">
        <v>43642</v>
      </c>
      <c r="C149" s="12" t="s">
        <v>62</v>
      </c>
      <c r="D149" s="41" t="s">
        <v>118</v>
      </c>
      <c r="E149" s="53">
        <v>12</v>
      </c>
      <c r="F149" s="22">
        <v>10</v>
      </c>
      <c r="G149" s="5">
        <v>7</v>
      </c>
      <c r="H149" s="51">
        <v>0</v>
      </c>
      <c r="I149" s="22">
        <v>0</v>
      </c>
      <c r="J149" s="5">
        <v>0</v>
      </c>
      <c r="K149" s="59">
        <f t="shared" si="21"/>
        <v>0</v>
      </c>
      <c r="L149" s="38">
        <f t="shared" si="20"/>
        <v>0</v>
      </c>
      <c r="M149" s="5"/>
    </row>
    <row r="150" spans="1:13" ht="15">
      <c r="A150" s="3">
        <v>4</v>
      </c>
      <c r="B150" s="11">
        <v>43642</v>
      </c>
      <c r="C150" s="12" t="s">
        <v>63</v>
      </c>
      <c r="D150" s="41" t="s">
        <v>120</v>
      </c>
      <c r="E150" s="53">
        <v>30</v>
      </c>
      <c r="F150" s="22">
        <v>20</v>
      </c>
      <c r="G150" s="5">
        <v>12</v>
      </c>
      <c r="H150" s="51">
        <v>0</v>
      </c>
      <c r="I150" s="22">
        <v>0</v>
      </c>
      <c r="J150" s="5">
        <v>0</v>
      </c>
      <c r="K150" s="59">
        <f t="shared" si="21"/>
        <v>0</v>
      </c>
      <c r="L150" s="38">
        <f t="shared" si="20"/>
        <v>0</v>
      </c>
      <c r="M150" s="5"/>
    </row>
    <row r="151" spans="1:13" ht="15">
      <c r="A151" s="3">
        <v>5</v>
      </c>
      <c r="B151" s="11">
        <v>43643</v>
      </c>
      <c r="C151" s="12" t="s">
        <v>62</v>
      </c>
      <c r="D151" s="41" t="s">
        <v>118</v>
      </c>
      <c r="E151" s="53">
        <v>12</v>
      </c>
      <c r="F151" s="22">
        <v>10</v>
      </c>
      <c r="G151" s="5">
        <v>7</v>
      </c>
      <c r="H151" s="51">
        <v>0</v>
      </c>
      <c r="I151" s="22">
        <v>0</v>
      </c>
      <c r="J151" s="5">
        <v>0</v>
      </c>
      <c r="K151" s="59">
        <f t="shared" si="21"/>
        <v>0</v>
      </c>
      <c r="L151" s="38">
        <f t="shared" si="20"/>
        <v>0</v>
      </c>
      <c r="M151" s="5"/>
    </row>
    <row r="152" spans="1:13" ht="15">
      <c r="A152" s="3">
        <v>6</v>
      </c>
      <c r="B152" s="11">
        <v>43643</v>
      </c>
      <c r="C152" s="12" t="s">
        <v>63</v>
      </c>
      <c r="D152" s="41" t="s">
        <v>120</v>
      </c>
      <c r="E152" s="53">
        <v>30</v>
      </c>
      <c r="F152" s="22">
        <v>20</v>
      </c>
      <c r="G152" s="5">
        <v>12</v>
      </c>
      <c r="H152" s="51">
        <v>0</v>
      </c>
      <c r="I152" s="22">
        <v>0</v>
      </c>
      <c r="J152" s="5">
        <v>0</v>
      </c>
      <c r="K152" s="59">
        <f t="shared" si="21"/>
        <v>0</v>
      </c>
      <c r="L152" s="38">
        <f t="shared" si="20"/>
        <v>0</v>
      </c>
      <c r="M152" s="5"/>
    </row>
    <row r="153" spans="1:13" ht="15">
      <c r="A153" s="3">
        <v>7</v>
      </c>
      <c r="B153" s="11">
        <v>43644</v>
      </c>
      <c r="C153" s="12" t="s">
        <v>64</v>
      </c>
      <c r="D153" s="41" t="s">
        <v>118</v>
      </c>
      <c r="E153" s="53">
        <v>12</v>
      </c>
      <c r="F153" s="22">
        <v>10</v>
      </c>
      <c r="G153" s="5">
        <v>7</v>
      </c>
      <c r="H153" s="51">
        <v>0</v>
      </c>
      <c r="I153" s="22">
        <v>0</v>
      </c>
      <c r="J153" s="5">
        <v>0</v>
      </c>
      <c r="K153" s="59">
        <f t="shared" si="21"/>
        <v>0</v>
      </c>
      <c r="L153" s="38">
        <f t="shared" si="20"/>
        <v>0</v>
      </c>
      <c r="M153" s="5"/>
    </row>
    <row r="154" spans="1:13" ht="15">
      <c r="A154" s="3">
        <v>8</v>
      </c>
      <c r="B154" s="11">
        <v>43644</v>
      </c>
      <c r="C154" s="12" t="s">
        <v>65</v>
      </c>
      <c r="D154" s="41" t="s">
        <v>120</v>
      </c>
      <c r="E154" s="53">
        <v>30</v>
      </c>
      <c r="F154" s="22">
        <v>20</v>
      </c>
      <c r="G154" s="5">
        <v>12</v>
      </c>
      <c r="H154" s="51">
        <v>0</v>
      </c>
      <c r="I154" s="22">
        <v>0</v>
      </c>
      <c r="J154" s="5">
        <v>0</v>
      </c>
      <c r="K154" s="59">
        <f t="shared" si="21"/>
        <v>0</v>
      </c>
      <c r="L154" s="38">
        <f t="shared" si="20"/>
        <v>0</v>
      </c>
      <c r="M154" s="5"/>
    </row>
    <row r="155" spans="1:13" ht="15">
      <c r="A155" s="3">
        <v>9</v>
      </c>
      <c r="B155" s="11">
        <v>43645</v>
      </c>
      <c r="C155" s="12" t="s">
        <v>66</v>
      </c>
      <c r="D155" s="41" t="s">
        <v>118</v>
      </c>
      <c r="E155" s="53">
        <v>18</v>
      </c>
      <c r="F155" s="22">
        <v>14</v>
      </c>
      <c r="G155" s="5">
        <v>10</v>
      </c>
      <c r="H155" s="51">
        <v>0</v>
      </c>
      <c r="I155" s="22">
        <v>0</v>
      </c>
      <c r="J155" s="5">
        <v>0</v>
      </c>
      <c r="K155" s="59">
        <f t="shared" si="21"/>
        <v>0</v>
      </c>
      <c r="L155" s="38">
        <f t="shared" si="20"/>
        <v>0</v>
      </c>
      <c r="M155" s="5"/>
    </row>
    <row r="156" spans="1:13" ht="15">
      <c r="A156" s="3">
        <v>10</v>
      </c>
      <c r="B156" s="11">
        <v>43645</v>
      </c>
      <c r="C156" s="12" t="s">
        <v>6</v>
      </c>
      <c r="D156" s="41" t="s">
        <v>120</v>
      </c>
      <c r="E156" s="53">
        <v>30</v>
      </c>
      <c r="F156" s="22">
        <v>20</v>
      </c>
      <c r="G156" s="5">
        <v>12</v>
      </c>
      <c r="H156" s="51">
        <v>0</v>
      </c>
      <c r="I156" s="22">
        <v>0</v>
      </c>
      <c r="J156" s="5">
        <v>0</v>
      </c>
      <c r="K156" s="59">
        <f t="shared" si="21"/>
        <v>0</v>
      </c>
      <c r="L156" s="38">
        <f t="shared" si="20"/>
        <v>0</v>
      </c>
      <c r="M156" s="5"/>
    </row>
    <row r="157" spans="1:13" ht="15.75" thickBot="1">
      <c r="A157" s="3">
        <v>11</v>
      </c>
      <c r="B157" s="11">
        <v>43646</v>
      </c>
      <c r="C157" s="12" t="s">
        <v>67</v>
      </c>
      <c r="D157" s="41" t="s">
        <v>120</v>
      </c>
      <c r="E157" s="54">
        <v>30</v>
      </c>
      <c r="F157" s="10">
        <v>20</v>
      </c>
      <c r="G157" s="18">
        <v>12</v>
      </c>
      <c r="H157" s="61">
        <v>0</v>
      </c>
      <c r="I157" s="10">
        <v>0</v>
      </c>
      <c r="J157" s="18">
        <v>0</v>
      </c>
      <c r="K157" s="59">
        <f t="shared" si="21"/>
        <v>0</v>
      </c>
      <c r="L157" s="38">
        <f t="shared" si="20"/>
        <v>0</v>
      </c>
      <c r="M157" s="5"/>
    </row>
    <row r="158" spans="1:13" ht="15">
      <c r="A158" s="17"/>
      <c r="B158" s="6"/>
      <c r="C158" s="6"/>
      <c r="D158" s="6"/>
      <c r="E158" s="46"/>
      <c r="F158" s="46"/>
      <c r="G158" s="46"/>
      <c r="H158" s="46"/>
      <c r="I158" s="46"/>
      <c r="J158" s="46"/>
      <c r="K158" s="37"/>
      <c r="L158" s="37"/>
      <c r="M158" s="16"/>
    </row>
    <row r="159" spans="1:13" ht="15.75" thickBot="1">
      <c r="A159" s="89" t="s">
        <v>84</v>
      </c>
      <c r="B159" s="90"/>
      <c r="C159" s="90"/>
      <c r="D159" s="90"/>
      <c r="E159" s="10"/>
      <c r="F159" s="10"/>
      <c r="G159" s="10"/>
      <c r="H159" s="10"/>
      <c r="I159" s="10"/>
      <c r="J159" s="10"/>
      <c r="K159" s="39">
        <f>SUM(K19:K157)</f>
        <v>0</v>
      </c>
      <c r="L159" s="39">
        <f>SUM(L19:L157)</f>
        <v>0</v>
      </c>
      <c r="M159" s="18"/>
    </row>
  </sheetData>
  <sheetProtection/>
  <mergeCells count="58">
    <mergeCell ref="O1:S1"/>
    <mergeCell ref="O3:S5"/>
    <mergeCell ref="O7:S7"/>
    <mergeCell ref="O10:S12"/>
    <mergeCell ref="A12:C12"/>
    <mergeCell ref="D12:M12"/>
    <mergeCell ref="A10:C10"/>
    <mergeCell ref="D10:M10"/>
    <mergeCell ref="A8:C8"/>
    <mergeCell ref="A1:M1"/>
    <mergeCell ref="A3:C3"/>
    <mergeCell ref="D3:M3"/>
    <mergeCell ref="A5:C5"/>
    <mergeCell ref="D5:M5"/>
    <mergeCell ref="D6:M6"/>
    <mergeCell ref="D8:M8"/>
    <mergeCell ref="B144:B145"/>
    <mergeCell ref="A146:C146"/>
    <mergeCell ref="A159:D159"/>
    <mergeCell ref="B118:B119"/>
    <mergeCell ref="B120:B121"/>
    <mergeCell ref="A122:C122"/>
    <mergeCell ref="A127:C127"/>
    <mergeCell ref="A135:C135"/>
    <mergeCell ref="B109:B110"/>
    <mergeCell ref="B111:B112"/>
    <mergeCell ref="B113:B114"/>
    <mergeCell ref="B115:B116"/>
    <mergeCell ref="A117:C117"/>
    <mergeCell ref="A108:C108"/>
    <mergeCell ref="A67:C67"/>
    <mergeCell ref="A81:C81"/>
    <mergeCell ref="B69:B70"/>
    <mergeCell ref="B72:B73"/>
    <mergeCell ref="B74:B75"/>
    <mergeCell ref="B76:B77"/>
    <mergeCell ref="A47:C47"/>
    <mergeCell ref="A56:C56"/>
    <mergeCell ref="B93:B94"/>
    <mergeCell ref="A95:C95"/>
    <mergeCell ref="A98:C98"/>
    <mergeCell ref="A88:C88"/>
    <mergeCell ref="A18:C18"/>
    <mergeCell ref="K16:K17"/>
    <mergeCell ref="A36:C36"/>
    <mergeCell ref="B42:B43"/>
    <mergeCell ref="A22:C22"/>
    <mergeCell ref="A20:C20"/>
    <mergeCell ref="A29:C29"/>
    <mergeCell ref="B16:B17"/>
    <mergeCell ref="C16:C17"/>
    <mergeCell ref="H16:J16"/>
    <mergeCell ref="A15:M15"/>
    <mergeCell ref="E16:G16"/>
    <mergeCell ref="A16:A17"/>
    <mergeCell ref="L16:L17"/>
    <mergeCell ref="M16:M17"/>
    <mergeCell ref="D16:D17"/>
  </mergeCells>
  <hyperlinks>
    <hyperlink ref="O7" r:id="rId1" display="www.minsk2019.ticketpro.by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Ryzhankov</dc:creator>
  <cp:keywords/>
  <dc:description/>
  <cp:lastModifiedBy>Katia.Starovoitova</cp:lastModifiedBy>
  <cp:lastPrinted>2019-04-03T15:21:10Z</cp:lastPrinted>
  <dcterms:created xsi:type="dcterms:W3CDTF">2018-11-09T12:27:11Z</dcterms:created>
  <dcterms:modified xsi:type="dcterms:W3CDTF">2019-06-13T06:15:31Z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